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390" tabRatio="601"/>
  </bookViews>
  <sheets>
    <sheet name="Лист1" sheetId="1" r:id="rId1"/>
    <sheet name="Лист2" sheetId="2" r:id="rId2"/>
  </sheets>
  <definedNames>
    <definedName name="_xlnm.Print_Area" localSheetId="0">Лист1!$A$1:$AA$354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0" i="1" l="1"/>
  <c r="AA231" i="1"/>
  <c r="AA135" i="1"/>
  <c r="AA147" i="1"/>
  <c r="C140" i="1"/>
  <c r="D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A35" i="1"/>
  <c r="C288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C35" i="1"/>
  <c r="AA241" i="1" l="1"/>
  <c r="Z241" i="1"/>
  <c r="AA344" i="1" l="1"/>
  <c r="AA305" i="1" l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C305" i="1" l="1"/>
  <c r="AA164" i="1"/>
  <c r="AA321" i="1" l="1"/>
  <c r="AA67" i="1" l="1"/>
  <c r="Z305" i="1"/>
  <c r="AA345" i="1" l="1"/>
  <c r="AA346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T347" i="1"/>
  <c r="U347" i="1"/>
  <c r="V347" i="1"/>
  <c r="W347" i="1"/>
  <c r="X347" i="1"/>
  <c r="Y347" i="1"/>
  <c r="Z347" i="1"/>
  <c r="Z231" i="1" l="1"/>
  <c r="Y231" i="1"/>
  <c r="AA253" i="1" l="1"/>
  <c r="Z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T349" i="1" s="1"/>
  <c r="U253" i="1"/>
  <c r="V253" i="1"/>
  <c r="W253" i="1"/>
  <c r="X253" i="1"/>
  <c r="Y253" i="1"/>
  <c r="C253" i="1"/>
  <c r="Z102" i="1" l="1"/>
  <c r="AA347" i="1" l="1"/>
  <c r="S347" i="1"/>
  <c r="C161" i="1" l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C341" i="1" l="1"/>
  <c r="T341" i="1" l="1"/>
  <c r="AA95" i="1" l="1"/>
  <c r="AA263" i="1"/>
  <c r="AA278" i="1"/>
  <c r="C278" i="1"/>
  <c r="C263" i="1"/>
  <c r="C231" i="1"/>
  <c r="C147" i="1"/>
  <c r="C102" i="1"/>
  <c r="AA183" i="1" l="1"/>
  <c r="AL37" i="1" l="1"/>
  <c r="AM37" i="1"/>
  <c r="AN37" i="1"/>
  <c r="AO37" i="1"/>
  <c r="AP37" i="1"/>
  <c r="D241" i="1" l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C241" i="1"/>
  <c r="Z288" i="1" l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AA288" i="1"/>
  <c r="Z278" i="1" l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Z263" i="1" l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Z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V95" i="1"/>
  <c r="D341" i="1" l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U341" i="1"/>
  <c r="V341" i="1"/>
  <c r="W341" i="1"/>
  <c r="X341" i="1"/>
  <c r="Y341" i="1"/>
  <c r="Z34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W95" i="1"/>
  <c r="X95" i="1"/>
  <c r="Y95" i="1"/>
  <c r="Z95" i="1"/>
  <c r="C95" i="1"/>
  <c r="AA341" i="1" l="1"/>
  <c r="AA349" i="1" s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Z135" i="1"/>
  <c r="Z349" i="1" s="1"/>
  <c r="Y135" i="1"/>
  <c r="Y349" i="1" s="1"/>
  <c r="X135" i="1"/>
  <c r="W135" i="1"/>
  <c r="V135" i="1"/>
  <c r="U135" i="1"/>
  <c r="U349" i="1" s="1"/>
  <c r="T135" i="1"/>
  <c r="S135" i="1"/>
  <c r="R135" i="1"/>
  <c r="Q135" i="1"/>
  <c r="Q349" i="1" s="1"/>
  <c r="P135" i="1"/>
  <c r="O135" i="1"/>
  <c r="N135" i="1"/>
  <c r="M135" i="1"/>
  <c r="M349" i="1" s="1"/>
  <c r="L135" i="1"/>
  <c r="K135" i="1"/>
  <c r="J135" i="1"/>
  <c r="I135" i="1"/>
  <c r="I349" i="1" s="1"/>
  <c r="H135" i="1"/>
  <c r="G135" i="1"/>
  <c r="F135" i="1"/>
  <c r="E135" i="1"/>
  <c r="E349" i="1" s="1"/>
  <c r="D135" i="1"/>
  <c r="C135" i="1"/>
  <c r="C349" i="1" s="1"/>
  <c r="J349" i="1" l="1"/>
  <c r="R349" i="1"/>
  <c r="F349" i="1"/>
  <c r="N349" i="1"/>
  <c r="V349" i="1"/>
  <c r="G349" i="1"/>
  <c r="O349" i="1"/>
  <c r="S349" i="1"/>
  <c r="D349" i="1"/>
  <c r="L349" i="1"/>
  <c r="P349" i="1"/>
  <c r="K349" i="1"/>
  <c r="W349" i="1"/>
  <c r="H349" i="1"/>
  <c r="X349" i="1"/>
</calcChain>
</file>

<file path=xl/sharedStrings.xml><?xml version="1.0" encoding="utf-8"?>
<sst xmlns="http://schemas.openxmlformats.org/spreadsheetml/2006/main" count="443" uniqueCount="353">
  <si>
    <t>1-00</t>
  </si>
  <si>
    <t>2-00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</si>
  <si>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</si>
  <si>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</si>
  <si>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</si>
  <si>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</si>
  <si>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</si>
  <si>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</si>
  <si>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</si>
  <si>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</si>
  <si>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</si>
  <si>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</si>
  <si>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</si>
  <si>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</si>
  <si>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</si>
  <si>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</si>
  <si>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</si>
  <si>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</si>
  <si>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</si>
  <si>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</si>
  <si>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</si>
  <si>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</si>
  <si>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</si>
  <si>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Наименование 
потребителей с указанием замеров мощности по каждой точке присоединения к сети</t>
  </si>
  <si>
    <t>Итого</t>
  </si>
  <si>
    <t>t°C воздуха</t>
  </si>
  <si>
    <t xml:space="preserve">Ф-101 п/с Грачёвская </t>
  </si>
  <si>
    <t xml:space="preserve">Ф-102 п/с Грачёвская </t>
  </si>
  <si>
    <t xml:space="preserve">Ф-103 п/с Грачёвская </t>
  </si>
  <si>
    <t xml:space="preserve">Ф-105 п/с Грачёвская </t>
  </si>
  <si>
    <t xml:space="preserve">Ф-106 п/с Грачёвская </t>
  </si>
  <si>
    <t>ТП-22/104</t>
  </si>
  <si>
    <t>ТП-21/104</t>
  </si>
  <si>
    <t>ТП-8/102</t>
  </si>
  <si>
    <t>ТП-32/102</t>
  </si>
  <si>
    <t>с. Грачевка</t>
  </si>
  <si>
    <t>с. Кочубеевское</t>
  </si>
  <si>
    <t>г. Светлоград</t>
  </si>
  <si>
    <t>г. Благодарный</t>
  </si>
  <si>
    <t>с. Летняя Ставка</t>
  </si>
  <si>
    <t>г. Нефтекумск</t>
  </si>
  <si>
    <t>с. Левокумское</t>
  </si>
  <si>
    <t>с. Степное</t>
  </si>
  <si>
    <t>г. Новопавловск</t>
  </si>
  <si>
    <t>г. Изобильный</t>
  </si>
  <si>
    <t>г. Мин-Воды</t>
  </si>
  <si>
    <t>с. Александровское</t>
  </si>
  <si>
    <t>ст. Ессентукская</t>
  </si>
  <si>
    <t>с. Курсавка</t>
  </si>
  <si>
    <t>Ф - 115 ПС Новопавловская-2</t>
  </si>
  <si>
    <t>Ф - 116 ПС Новопавловская-2</t>
  </si>
  <si>
    <t>Ф - 117 ПС Новопавловская-2</t>
  </si>
  <si>
    <t>Ф - 148 ПС Новопавловская-2</t>
  </si>
  <si>
    <t>г. Зеленокумск</t>
  </si>
  <si>
    <t>ст. Курская</t>
  </si>
  <si>
    <t>г. Новоалександровск</t>
  </si>
  <si>
    <t>с. Красногвардейское</t>
  </si>
  <si>
    <t>г. Ипатово</t>
  </si>
  <si>
    <t>с. Дивное</t>
  </si>
  <si>
    <t>ИТОГО по ГУП СК "СКЭ"</t>
  </si>
  <si>
    <t>Ф063 Тяговая 303</t>
  </si>
  <si>
    <t>Ф067 Тяговая 303</t>
  </si>
  <si>
    <t>Ф603 Тяговая 303</t>
  </si>
  <si>
    <t>Ф064 Тяговая 303</t>
  </si>
  <si>
    <t>Ф066 Тяговая 303</t>
  </si>
  <si>
    <t>Ф602 Тяговая 303</t>
  </si>
  <si>
    <t>Ф609 Тяговая 303</t>
  </si>
  <si>
    <t>Ф614 Тяговая 303</t>
  </si>
  <si>
    <t>Ф068 Тяговая 303</t>
  </si>
  <si>
    <t>Ф601 Тяговая 303</t>
  </si>
  <si>
    <t>Ф605 Тяговая 303</t>
  </si>
  <si>
    <t>Ф610 Тяговая 303</t>
  </si>
  <si>
    <t>Ф606 Тяговая 303</t>
  </si>
  <si>
    <t>Ф067 Тяговая 305</t>
  </si>
  <si>
    <t>Ф069 Тяговая 305</t>
  </si>
  <si>
    <t>Ф284 Войтика   .</t>
  </si>
  <si>
    <t>Ф285 Войтика   .</t>
  </si>
  <si>
    <t>Ф-207 ЗТП 141 прием</t>
  </si>
  <si>
    <t>Ф-207 ЗТП 141 отдача</t>
  </si>
  <si>
    <t>Ф-207 ЗТП 147 отдача</t>
  </si>
  <si>
    <t>24-00</t>
  </si>
  <si>
    <t>тп 104/321 П/С 35/10 " Нива"</t>
  </si>
  <si>
    <t>ТП-33/102</t>
  </si>
  <si>
    <t xml:space="preserve">Ф-103 оп№28 </t>
  </si>
  <si>
    <t>Суточная почасовая активная (Р) нагрузка, кВт</t>
  </si>
  <si>
    <t xml:space="preserve">   Итого прием</t>
  </si>
  <si>
    <t>Ф124-4 ИПС     .</t>
  </si>
  <si>
    <t>ФЯ В5-405</t>
  </si>
  <si>
    <t>Ф-532 ПС "ДКС-2"</t>
  </si>
  <si>
    <t>Ф-533 ПС "ДКС-2"</t>
  </si>
  <si>
    <t>Ф-205 ПС Курская-1</t>
  </si>
  <si>
    <t>Ф-206 ПС Курская-1</t>
  </si>
  <si>
    <t>Ф207 ПС Курская-1</t>
  </si>
  <si>
    <t>Ф208 ПС Курская-1</t>
  </si>
  <si>
    <t>Ф-299 ПС Курская-2</t>
  </si>
  <si>
    <t>Ф-365 ПС Курская-2</t>
  </si>
  <si>
    <t>Ф-366 ПС Курская-2</t>
  </si>
  <si>
    <t>Суточное 
электропотребление,
 кВт*ч</t>
  </si>
  <si>
    <t>Ф-805 ПС Дивное</t>
  </si>
  <si>
    <t>Ф-806 ПС Дивное</t>
  </si>
  <si>
    <t>Ф-804  ПС Дивное</t>
  </si>
  <si>
    <t>Ф - 467 ТП - 2369</t>
  </si>
  <si>
    <t>Ф - 467 ТП - 2414</t>
  </si>
  <si>
    <t>КРУН В-102 19</t>
  </si>
  <si>
    <t>Ф - 181 ПС Нины</t>
  </si>
  <si>
    <t>Ф-703 Летняя Ставка</t>
  </si>
  <si>
    <t>Ф-705 Летняя Ставка</t>
  </si>
  <si>
    <t>Ф-706 Летняя Ставка</t>
  </si>
  <si>
    <t>ТП109/210</t>
  </si>
  <si>
    <t>ТП25/211</t>
  </si>
  <si>
    <t>ТП-7 Ф-108  ПС 110 кВ ЭЧЭ 302</t>
  </si>
  <si>
    <t>Ф - 467  ТП-88</t>
  </si>
  <si>
    <t>Ф - 403 ПС Левокумская</t>
  </si>
  <si>
    <t>Ф - 407 ПС Левокумская</t>
  </si>
  <si>
    <t>271 ПС Степное</t>
  </si>
  <si>
    <t>272 ПС Степное</t>
  </si>
  <si>
    <t>273 ПС Степное</t>
  </si>
  <si>
    <t>274 ПС Степное</t>
  </si>
  <si>
    <t>Ф -102 (231) Т-302</t>
  </si>
  <si>
    <t>Ф - 160 ПС Зеленокумская</t>
  </si>
  <si>
    <t>Ф - 161 ПС Зеленокумская</t>
  </si>
  <si>
    <t>Ф - 162 ПС Зеленокумская</t>
  </si>
  <si>
    <t>Ф - 163 ПС Зеленокумская</t>
  </si>
  <si>
    <t>Ф - 164 ПС Зеленокумская</t>
  </si>
  <si>
    <t>Ф - 165 ПС Зеленокумская</t>
  </si>
  <si>
    <t>Ф - 167 ПС Зеленокумская</t>
  </si>
  <si>
    <t>Ф - 168 ПС Зеленокумская</t>
  </si>
  <si>
    <t>Ф - 170 ПС Зеленокумская</t>
  </si>
  <si>
    <t>Ф - 378 ПС Зеленокумская</t>
  </si>
  <si>
    <t>Ф - 460 ПС Зеленокумская</t>
  </si>
  <si>
    <t>Ф -105 Т-302</t>
  </si>
  <si>
    <t>Ф -107 (230) Т-302</t>
  </si>
  <si>
    <t>Ф -108 Т-302</t>
  </si>
  <si>
    <t>Ф-62 ГЭС-3</t>
  </si>
  <si>
    <t>Ф-65 ГЭС-3</t>
  </si>
  <si>
    <t>Михайловск</t>
  </si>
  <si>
    <t xml:space="preserve">Ф - 108 ПС Кочубеевская </t>
  </si>
  <si>
    <t xml:space="preserve">Ф - 109 ПС Кочубеевская  </t>
  </si>
  <si>
    <t xml:space="preserve">Ф - 110 ПС Кочубеевская </t>
  </si>
  <si>
    <t xml:space="preserve">Ф - 111 ПС Кочубеевская </t>
  </si>
  <si>
    <t xml:space="preserve">Ф - 112 ПС Кочубеевская </t>
  </si>
  <si>
    <t>Ф - 143 ПС Прикубанская</t>
  </si>
  <si>
    <t>Ф - 144 ПС Прикубанская</t>
  </si>
  <si>
    <t>Ф - 161 ПС КПП</t>
  </si>
  <si>
    <t>Ф - 163 ПС КПП</t>
  </si>
  <si>
    <t>Ф - 165 ПС КПП</t>
  </si>
  <si>
    <t>Ф - 166 ПС КПП</t>
  </si>
  <si>
    <t>Ф - 167 ПС КПП</t>
  </si>
  <si>
    <t>Ф - 168 ПС КПП</t>
  </si>
  <si>
    <t>Ф - 280 ПС Почтовая</t>
  </si>
  <si>
    <t>Ф - 282 ПС Почтовая</t>
  </si>
  <si>
    <t>Ф - 286 ПС Почтовая</t>
  </si>
  <si>
    <t>Ф212 Радиозавод.</t>
  </si>
  <si>
    <t>Ф134-6 Промкомп-</t>
  </si>
  <si>
    <t>Ф001 Светлоград.</t>
  </si>
  <si>
    <t>Ф003 Светлоград.</t>
  </si>
  <si>
    <t>Ф004 Светлоград.</t>
  </si>
  <si>
    <t>Ф005 Светлоград.</t>
  </si>
  <si>
    <t>Ф007 Светлоград.</t>
  </si>
  <si>
    <t>Ф008 Светлоград.</t>
  </si>
  <si>
    <t>Ф009 Светлоград.</t>
  </si>
  <si>
    <t>Ф014 Светлоград.</t>
  </si>
  <si>
    <t>Ф015 Светлоград.</t>
  </si>
  <si>
    <t>Ф016 Светлоград.</t>
  </si>
  <si>
    <t>Ф012 Светлоград.</t>
  </si>
  <si>
    <t>Ф010 Светлоград.</t>
  </si>
  <si>
    <t>Ф131 Сельхозтех.</t>
  </si>
  <si>
    <t>Ф132 Сельхозтех.</t>
  </si>
  <si>
    <t>Ф133 Сельхозтех.</t>
  </si>
  <si>
    <t>Ф134 Сельхозтех.</t>
  </si>
  <si>
    <t>Ф135 Сельхозтех.</t>
  </si>
  <si>
    <t>Ф136 Сельхозтех.</t>
  </si>
  <si>
    <t>Ф137 Сельхозтех.</t>
  </si>
  <si>
    <t>Ф151 Победа    .</t>
  </si>
  <si>
    <t>Ф152 Победа    .</t>
  </si>
  <si>
    <t>Ф153 Победа    .</t>
  </si>
  <si>
    <t>Ф154 Победа    .</t>
  </si>
  <si>
    <t>Ф155 Победа    .</t>
  </si>
  <si>
    <t>Ф158 Победа    .</t>
  </si>
  <si>
    <t xml:space="preserve">Ф-706-1 Летняя Ставка отдача </t>
  </si>
  <si>
    <t>Ф - 467 ТП - 2250, ТП-46</t>
  </si>
  <si>
    <t>Ф - 463 ПС Новопавловская-1</t>
  </si>
  <si>
    <t>Ф - 468 ПС Новопавловская-1</t>
  </si>
  <si>
    <t>Ф - 443  ПС Старопавловская ТП - 2344</t>
  </si>
  <si>
    <t>Ф239 ПС Александровская</t>
  </si>
  <si>
    <t>Ф240 ПС Александровская</t>
  </si>
  <si>
    <t>Ф241 ПС Александровская</t>
  </si>
  <si>
    <t>Ф242 ПС Александровская</t>
  </si>
  <si>
    <t>Ф246ПС Александровская</t>
  </si>
  <si>
    <t>Ф-525 КПД 35/10</t>
  </si>
  <si>
    <t>Ф-513 Благодарное 110/35/10</t>
  </si>
  <si>
    <t>Ф-512 Благодарное 110/35/10</t>
  </si>
  <si>
    <t>Ф-511 Благодарное 110/35/10</t>
  </si>
  <si>
    <t>Ф-405 Благодарное 110/35/10</t>
  </si>
  <si>
    <t>Ф-404 Благодарное 110/35/10</t>
  </si>
  <si>
    <t>Ф-403 Благодарное 110/35/10</t>
  </si>
  <si>
    <t>Ф291-3 ЦРП (демонтирована)</t>
  </si>
  <si>
    <t>ПС Белый уголь, Ф-337</t>
  </si>
  <si>
    <t>-1</t>
  </si>
  <si>
    <t>+1</t>
  </si>
  <si>
    <t>Ф-341</t>
  </si>
  <si>
    <t>0</t>
  </si>
  <si>
    <t>Ф230 Аэропорт  .</t>
  </si>
  <si>
    <t>Ф236 Аэропорт  .</t>
  </si>
  <si>
    <t>Ф224 Аэропорт  .</t>
  </si>
  <si>
    <t>Ф228 Аэропорт  .</t>
  </si>
  <si>
    <t>Ф134 Промкомпл .</t>
  </si>
  <si>
    <t>Ф215 Радиозавод.</t>
  </si>
  <si>
    <t>Ф293-210 ЦРП   -</t>
  </si>
  <si>
    <t>Ф291-210 ЦРП   -</t>
  </si>
  <si>
    <t>Ф223 Радиозавод</t>
  </si>
  <si>
    <t>ТП1  ПС Затеречная 35/6</t>
  </si>
  <si>
    <t>529  ПС Затеречная 110/35/6</t>
  </si>
  <si>
    <t>ТП2  ПС Затеречная 35/6</t>
  </si>
  <si>
    <t>ТП3  ПС Затеречная 35/6</t>
  </si>
  <si>
    <t>ТП4  в ПС Затеречная 35/6</t>
  </si>
  <si>
    <t>ТП6  ПС Затеречная 35/6</t>
  </si>
  <si>
    <t>ТП7  ПС Затеречная 35/6</t>
  </si>
  <si>
    <t>ТП8 ПС Затеречная 35/6</t>
  </si>
  <si>
    <t>ТП10  ПС Затеречная 35/6</t>
  </si>
  <si>
    <t>ТП11  ПС Затеречная 35/6</t>
  </si>
  <si>
    <t>+2</t>
  </si>
  <si>
    <t>Ф-212, п/ст Ипатово</t>
  </si>
  <si>
    <t>Ф-217, п/ст Ипатово</t>
  </si>
  <si>
    <t>Ф-201, п/с Ипатово</t>
  </si>
  <si>
    <t>Ф-202, п/с Ипатово</t>
  </si>
  <si>
    <t>Ф-203, п/с Ипатово</t>
  </si>
  <si>
    <t>Ф-204, п/с Ипатово</t>
  </si>
  <si>
    <t>Ф-210, п/с Ипатово</t>
  </si>
  <si>
    <t>Аэропорт, Ф-61</t>
  </si>
  <si>
    <t>Аэропорт, Ф-63</t>
  </si>
  <si>
    <t>Аэропорт, Ф-64</t>
  </si>
  <si>
    <t>Аэропорт, Ф-66</t>
  </si>
  <si>
    <t>Ф-210 ПС Новоалександровская</t>
  </si>
  <si>
    <t>Ф-211 ПС Новоалександровская</t>
  </si>
  <si>
    <t>Ф-212 ПС Новоалександровская</t>
  </si>
  <si>
    <t>Ф-213 ПС Новоалександровская</t>
  </si>
  <si>
    <t>Ф-214 ПС Новоалександровская</t>
  </si>
  <si>
    <t>Ф-216 ПС Новоалександровская</t>
  </si>
  <si>
    <t>Ф-430 ПС Новоалександровская</t>
  </si>
  <si>
    <t>Ф-433 ПС Новоалександровская</t>
  </si>
  <si>
    <t>Ф- 324 П/С 35/10 " Нива"</t>
  </si>
  <si>
    <t>Ф- 325 П/С 35/10 " Нива"</t>
  </si>
  <si>
    <t>Ф- 327 П/С 35/10 " Нива"</t>
  </si>
  <si>
    <t>Ф- 328 П/С 35/10 " Нива"</t>
  </si>
  <si>
    <t>ТП5  ПС Затеречная 35/6</t>
  </si>
  <si>
    <t>ТП9   ПС Затеречная 35/6</t>
  </si>
  <si>
    <t>Ф-222 ПС "Изобильненская"</t>
  </si>
  <si>
    <t>Ф-223 ПС "Изобильненская"</t>
  </si>
  <si>
    <t>Ф-224 ПС "Изобильненская"</t>
  </si>
  <si>
    <t>Ф-225 ПС "Изобильненская"</t>
  </si>
  <si>
    <t>Ф-226 ПС "Изобильненская"</t>
  </si>
  <si>
    <t>Ф-230 ПС "Изобильненская"</t>
  </si>
  <si>
    <t>Ф-234 ПС "Изобильненская"</t>
  </si>
  <si>
    <t>Ф-323 ПС "Солнечная"</t>
  </si>
  <si>
    <t xml:space="preserve"> Ф-324 ПС "Солнечная" </t>
  </si>
  <si>
    <t>Ф-328 ПС "Солнечная"</t>
  </si>
  <si>
    <t>Ф-329 ПС "Солнечная"</t>
  </si>
  <si>
    <t>Ф-330 ПС "Солнечная"</t>
  </si>
  <si>
    <t>Ф-331 ПС "Солнечная"</t>
  </si>
  <si>
    <t>Ф-336 ПС "Солнечная"</t>
  </si>
  <si>
    <t>Ф-338 ПС "Солнечная"</t>
  </si>
  <si>
    <t>Ф-343 ПС "Солнечная"</t>
  </si>
  <si>
    <t>Ф-345 ПС "Солнечная"</t>
  </si>
  <si>
    <t>Ф-605  ПС Нефтекумская</t>
  </si>
  <si>
    <t>Ф-607-1   ПС  Нефтекумская</t>
  </si>
  <si>
    <t>Ф-619   ПС  Нефтекумская</t>
  </si>
  <si>
    <t>Ф-635   ПС  Нефтекумская</t>
  </si>
  <si>
    <t>Ф-638   ПС  Нефтекумская</t>
  </si>
  <si>
    <t>Ф-640   ПС  Нефтекумская</t>
  </si>
  <si>
    <t>Ф-12  ПС Зимняя Ставка</t>
  </si>
  <si>
    <t>Ведомость зимнего режимного дня 21.12.2022</t>
  </si>
  <si>
    <t>ПС Ессентуки-2 Ф-139</t>
  </si>
  <si>
    <t>ПС Белый уголь Ф-336</t>
  </si>
  <si>
    <t>ПС Белый уголь Ф-334, ТП-17</t>
  </si>
  <si>
    <t>ПС Белый уголь Ф-333, ТП-961</t>
  </si>
  <si>
    <t>ПС Белый уголь Ф-333, ТП-402</t>
  </si>
  <si>
    <t>ПС Белый уголь Ф-333, ТП-212</t>
  </si>
  <si>
    <t>ПС Белый уголь Ф-199</t>
  </si>
  <si>
    <t>ПС Бештаугорец Ф-138, ТП-311</t>
  </si>
  <si>
    <t>-7</t>
  </si>
  <si>
    <t>-8</t>
  </si>
  <si>
    <t>-4</t>
  </si>
  <si>
    <t>-3</t>
  </si>
  <si>
    <t>-2</t>
  </si>
  <si>
    <t>-9</t>
  </si>
  <si>
    <t>-10</t>
  </si>
  <si>
    <t>-11</t>
  </si>
  <si>
    <t>-12</t>
  </si>
  <si>
    <t>-13</t>
  </si>
  <si>
    <t>-5</t>
  </si>
  <si>
    <t>-6</t>
  </si>
  <si>
    <t xml:space="preserve"> Ф-119, п/с "Красногвардейская"</t>
  </si>
  <si>
    <t xml:space="preserve"> Ф-127, п/с "Красногвардейская"</t>
  </si>
  <si>
    <t xml:space="preserve"> Ф-120, п/с "Красногвардейская"</t>
  </si>
  <si>
    <t xml:space="preserve"> Ф-506, п/с "Красногвардейская"</t>
  </si>
  <si>
    <t xml:space="preserve"> Ф-122, п/с "Красногвардейская"</t>
  </si>
  <si>
    <t xml:space="preserve"> Ф-129, п/с "Красногвардейская"</t>
  </si>
  <si>
    <t xml:space="preserve"> Ф-121, п/с "Красногвардейская"</t>
  </si>
  <si>
    <t xml:space="preserve"> Ф-128, п/с "Красногвардейская"</t>
  </si>
  <si>
    <t>ТП-20, Ф-123, п/с "Красногвардейская"</t>
  </si>
  <si>
    <t>ТП-16, Ф-123, п/с "Красногвардейская"</t>
  </si>
  <si>
    <t>ТП-19, Ф-123, п/с "Красногвардейская"</t>
  </si>
  <si>
    <t>ТП-2, Ф-123, п/с "Красногвардейская"</t>
  </si>
  <si>
    <t xml:space="preserve"> Ф-125,п/с "Красногвардейская"</t>
  </si>
  <si>
    <t xml:space="preserve">Аэропорт, ф-635 </t>
  </si>
  <si>
    <t xml:space="preserve">Аэропорт, ф-65 </t>
  </si>
  <si>
    <t>Бутылочная, ф-609</t>
  </si>
  <si>
    <t>Бутылочная, ф-610</t>
  </si>
  <si>
    <t>Бутылочная, ф-620</t>
  </si>
  <si>
    <t>Бутылочная, ф-621</t>
  </si>
  <si>
    <t>Бутылочная, ф-рп-2</t>
  </si>
  <si>
    <t xml:space="preserve">МинВоды-2, ф-602 </t>
  </si>
  <si>
    <t xml:space="preserve">МинВоды-2, ф-603 </t>
  </si>
  <si>
    <t xml:space="preserve">МинВоды-2, ф-604 </t>
  </si>
  <si>
    <t xml:space="preserve">МинВоды-2, ф-605 </t>
  </si>
  <si>
    <t xml:space="preserve">МинВоды-2, ф-607 </t>
  </si>
  <si>
    <t xml:space="preserve">МинВоды-2, ф-608 </t>
  </si>
  <si>
    <t xml:space="preserve">МинВоды-2, ф-609 </t>
  </si>
  <si>
    <t>МинВоды-2, ф-610</t>
  </si>
  <si>
    <t>МинВоды-2, ф-611</t>
  </si>
  <si>
    <t xml:space="preserve">Щебзавод, ф-601 </t>
  </si>
  <si>
    <t xml:space="preserve">Щебзавод, ф-603 </t>
  </si>
  <si>
    <t>Щебзавод, ф-604</t>
  </si>
  <si>
    <t>Щебзавод, ф-605</t>
  </si>
  <si>
    <t>Щебзавод, ф-606</t>
  </si>
  <si>
    <t xml:space="preserve">Щебзавод, ф-607 </t>
  </si>
  <si>
    <t xml:space="preserve">Щебзавод, ф-608 </t>
  </si>
  <si>
    <t>Щебзавод, ф-609</t>
  </si>
  <si>
    <t xml:space="preserve">Щебзавод, ф-610 </t>
  </si>
  <si>
    <t xml:space="preserve">Щебзавод, ф-611 </t>
  </si>
  <si>
    <t>Ф216 Радиозавод.</t>
  </si>
  <si>
    <t>Ф217 Радиозавод.</t>
  </si>
  <si>
    <t>Ф219 Радиозавод.</t>
  </si>
  <si>
    <t>Ф232-6 Аэропорт.</t>
  </si>
  <si>
    <t>Ф232-8 Аэропорт.</t>
  </si>
  <si>
    <t>Ф293-3 ЦРП     .</t>
  </si>
  <si>
    <t>Ф210-4 Радиозав.</t>
  </si>
  <si>
    <t>Ф211-5 Аэропорт.</t>
  </si>
  <si>
    <t>Ф211-7 Радиозав.</t>
  </si>
  <si>
    <t>Ф211-2 Радиозав.</t>
  </si>
  <si>
    <t>Ф231-1 ЦРП     .</t>
  </si>
  <si>
    <t>Ф291-2 ЦРП     .</t>
  </si>
  <si>
    <t>Ф210-210 ЦРП   .</t>
  </si>
  <si>
    <t>Ф232-210 ЦРП   .</t>
  </si>
  <si>
    <t>Ф222 Радиозавод.</t>
  </si>
  <si>
    <t>Ф210-8 Радиозав.</t>
  </si>
  <si>
    <t>Ф-205, п/ст Ипатово</t>
  </si>
  <si>
    <t>Ф-206, п/ст Ипатово</t>
  </si>
  <si>
    <t>Ф-208, п/ст Ипатово</t>
  </si>
  <si>
    <t>Ф-203-1 разд.гр.прием</t>
  </si>
  <si>
    <t>Ф-203-1 разд.гр.отдача</t>
  </si>
  <si>
    <t>Ф-207 ЗТП 147 прием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</si>
</sst>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0"/>
    <numFmt numFmtId="166" formatCode="_-* #,##0_р_._-;\-* #,##0_р_._-;_-* &quot;-&quot;??_р_._-;_-@_-"/>
    <numFmt numFmtId="167" formatCode="0.0"/>
    <numFmt numFmtId="168" formatCode="0.000"/>
  </numFmts>
  <fonts count="7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Helv"/>
    </font>
    <font>
      <sz val="10"/>
      <color theme="1"/>
      <name val="Arial Cyr"/>
      <family val="2"/>
      <charset val="204"/>
    </font>
    <font>
      <sz val="12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sz val="10"/>
      <name val="Times New Roman"/>
      <family val="1"/>
      <charset val="204"/>
    </font>
    <font>
      <sz val="9"/>
      <name val="Arial Cyr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3"/>
      </patternFill>
    </fill>
    <fill>
      <patternFill patternType="solid">
        <fgColor indexed="22"/>
        <bgColor indexed="8"/>
      </patternFill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ashed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2" fillId="0" borderId="0">
      <alignment horizontal="center" vertical="top"/>
    </xf>
    <xf numFmtId="0" fontId="11" fillId="2" borderId="0">
      <alignment horizontal="right" vertical="top"/>
    </xf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5" fillId="3" borderId="2" applyNumberFormat="0" applyAlignment="0" applyProtection="0"/>
    <xf numFmtId="0" fontId="16" fillId="2" borderId="3" applyNumberFormat="0" applyAlignment="0" applyProtection="0"/>
    <xf numFmtId="0" fontId="17" fillId="2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5" borderId="8" applyNumberFormat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13" fillId="0" borderId="0"/>
    <xf numFmtId="0" fontId="25" fillId="16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9" fillId="17" borderId="0" applyNumberFormat="0" applyBorder="0" applyAlignment="0" applyProtection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4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4" fillId="24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6" fillId="0" borderId="0" applyNumberFormat="0" applyFill="0" applyAlignment="0" applyProtection="0"/>
    <xf numFmtId="0" fontId="36" fillId="0" borderId="37" applyNumberFormat="0" applyFill="0" applyProtection="0">
      <alignment horizontal="center"/>
    </xf>
    <xf numFmtId="0" fontId="36" fillId="0" borderId="37" applyNumberFormat="0" applyFill="0" applyAlignment="0" applyProtection="0"/>
    <xf numFmtId="0" fontId="37" fillId="0" borderId="38" applyNumberFormat="0" applyFont="0" applyFill="0" applyAlignment="0" applyProtection="0"/>
    <xf numFmtId="0" fontId="36" fillId="0" borderId="39" applyNumberFormat="0" applyFill="0" applyAlignment="0" applyProtection="0"/>
    <xf numFmtId="0" fontId="30" fillId="0" borderId="37" applyNumberFormat="0" applyFill="0" applyAlignment="0" applyProtection="0"/>
    <xf numFmtId="0" fontId="30" fillId="0" borderId="1" applyNumberFormat="0" applyFill="0" applyProtection="0">
      <alignment horizontal="left"/>
    </xf>
    <xf numFmtId="0" fontId="11" fillId="0" borderId="0"/>
    <xf numFmtId="0" fontId="38" fillId="2" borderId="0">
      <alignment horizontal="left" vertical="top"/>
    </xf>
    <xf numFmtId="0" fontId="39" fillId="26" borderId="0">
      <alignment horizontal="center" vertical="center"/>
    </xf>
    <xf numFmtId="0" fontId="40" fillId="22" borderId="0">
      <alignment horizontal="center" vertical="center"/>
    </xf>
    <xf numFmtId="0" fontId="38" fillId="2" borderId="0">
      <alignment horizontal="right" vertical="center"/>
    </xf>
    <xf numFmtId="0" fontId="38" fillId="2" borderId="0">
      <alignment horizontal="right" vertical="center"/>
    </xf>
    <xf numFmtId="0" fontId="40" fillId="22" borderId="0">
      <alignment horizontal="right" vertical="center"/>
    </xf>
    <xf numFmtId="0" fontId="40" fillId="22" borderId="0">
      <alignment horizontal="right" vertical="center"/>
    </xf>
    <xf numFmtId="0" fontId="40" fillId="22" borderId="0">
      <alignment horizontal="right" vertical="center"/>
    </xf>
    <xf numFmtId="0" fontId="30" fillId="27" borderId="37" applyNumberFormat="0" applyProtection="0">
      <alignment horizontal="center"/>
    </xf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3" fillId="22" borderId="0" applyNumberFormat="0" applyBorder="0" applyAlignment="0" applyProtection="0"/>
    <xf numFmtId="0" fontId="14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0" applyNumberFormat="0" applyFill="0" applyAlignment="0" applyProtection="0"/>
    <xf numFmtId="0" fontId="42" fillId="0" borderId="5" applyNumberFormat="0" applyFill="0" applyAlignment="0" applyProtection="0"/>
    <xf numFmtId="0" fontId="43" fillId="0" borderId="41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2" applyNumberFormat="0" applyFill="0" applyAlignment="0" applyProtection="0"/>
    <xf numFmtId="0" fontId="44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45" fillId="0" borderId="0"/>
    <xf numFmtId="0" fontId="13" fillId="19" borderId="0" applyNumberFormat="0" applyBorder="0" applyAlignment="0" applyProtection="0"/>
    <xf numFmtId="164" fontId="13" fillId="0" borderId="0" applyFont="0" applyFill="0" applyBorder="0" applyAlignment="0" applyProtection="0"/>
    <xf numFmtId="0" fontId="40" fillId="22" borderId="0">
      <alignment horizontal="right" vertical="center"/>
    </xf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0" applyNumberFormat="0" applyFill="0" applyAlignment="0" applyProtection="0"/>
    <xf numFmtId="0" fontId="42" fillId="0" borderId="5" applyNumberFormat="0" applyFill="0" applyAlignment="0" applyProtection="0"/>
    <xf numFmtId="0" fontId="43" fillId="0" borderId="41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2" applyNumberFormat="0" applyFill="0" applyAlignment="0" applyProtection="0"/>
    <xf numFmtId="0" fontId="44" fillId="0" borderId="0" applyNumberFormat="0" applyFill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9" fillId="53" borderId="43" applyNumberFormat="0" applyAlignment="0" applyProtection="0"/>
    <xf numFmtId="0" fontId="50" fillId="54" borderId="44" applyNumberFormat="0" applyAlignment="0" applyProtection="0"/>
    <xf numFmtId="0" fontId="51" fillId="54" borderId="43" applyNumberFormat="0" applyAlignment="0" applyProtection="0"/>
    <xf numFmtId="0" fontId="52" fillId="0" borderId="45" applyNumberFormat="0" applyFill="0" applyAlignment="0" applyProtection="0"/>
    <xf numFmtId="0" fontId="53" fillId="0" borderId="46" applyNumberFormat="0" applyFill="0" applyAlignment="0" applyProtection="0"/>
    <xf numFmtId="0" fontId="54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8" applyNumberFormat="0" applyFill="0" applyAlignment="0" applyProtection="0"/>
    <xf numFmtId="0" fontId="56" fillId="55" borderId="49" applyNumberFormat="0" applyAlignment="0" applyProtection="0"/>
    <xf numFmtId="0" fontId="57" fillId="0" borderId="0" applyNumberFormat="0" applyFill="0" applyBorder="0" applyAlignment="0" applyProtection="0"/>
    <xf numFmtId="0" fontId="58" fillId="56" borderId="0" applyNumberFormat="0" applyBorder="0" applyAlignment="0" applyProtection="0"/>
    <xf numFmtId="0" fontId="37" fillId="0" borderId="0" applyNumberFormat="0" applyFill="0" applyProtection="0"/>
    <xf numFmtId="0" fontId="59" fillId="57" borderId="0" applyNumberFormat="0" applyBorder="0" applyAlignment="0" applyProtection="0"/>
    <xf numFmtId="0" fontId="60" fillId="0" borderId="0" applyNumberFormat="0" applyFill="0" applyBorder="0" applyAlignment="0" applyProtection="0"/>
    <xf numFmtId="0" fontId="4" fillId="58" borderId="50" applyNumberFormat="0" applyFont="0" applyAlignment="0" applyProtection="0"/>
    <xf numFmtId="0" fontId="61" fillId="0" borderId="51" applyNumberFormat="0" applyFill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Border="0" applyAlignment="0" applyProtection="0"/>
    <xf numFmtId="0" fontId="64" fillId="0" borderId="0"/>
    <xf numFmtId="0" fontId="64" fillId="0" borderId="0"/>
    <xf numFmtId="0" fontId="9" fillId="0" borderId="0"/>
    <xf numFmtId="0" fontId="9" fillId="0" borderId="0"/>
    <xf numFmtId="0" fontId="3" fillId="0" borderId="0"/>
    <xf numFmtId="0" fontId="68" fillId="0" borderId="38" applyNumberFormat="0" applyFont="0" applyFill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67" fillId="0" borderId="37" applyNumberFormat="0" applyFill="0" applyAlignment="0" applyProtection="0"/>
    <xf numFmtId="0" fontId="13" fillId="9" borderId="0" applyNumberFormat="0" applyBorder="0" applyAlignment="0" applyProtection="0"/>
    <xf numFmtId="0" fontId="68" fillId="0" borderId="38" applyNumberFormat="0" applyFont="0" applyFill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67" fillId="0" borderId="37" applyNumberFormat="0" applyFill="0" applyAlignment="0" applyProtection="0"/>
    <xf numFmtId="0" fontId="68" fillId="0" borderId="38" applyNumberFormat="0" applyFont="0" applyFill="0" applyAlignment="0" applyProtection="0"/>
    <xf numFmtId="0" fontId="68" fillId="0" borderId="38" applyNumberFormat="0" applyFont="0" applyFill="0" applyAlignment="0" applyProtection="0"/>
    <xf numFmtId="0" fontId="67" fillId="0" borderId="37" applyNumberFormat="0" applyFill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40" fillId="22" borderId="0">
      <alignment horizontal="right" vertical="center"/>
    </xf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3" fillId="22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0" applyNumberFormat="0" applyFill="0" applyAlignment="0" applyProtection="0"/>
    <xf numFmtId="0" fontId="42" fillId="0" borderId="5" applyNumberFormat="0" applyFill="0" applyAlignment="0" applyProtection="0"/>
    <xf numFmtId="0" fontId="43" fillId="0" borderId="41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2" applyNumberFormat="0" applyFill="0" applyAlignment="0" applyProtection="0"/>
    <xf numFmtId="0" fontId="1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9" borderId="0" applyNumberFormat="0" applyBorder="0" applyAlignment="0" applyProtection="0"/>
    <xf numFmtId="0" fontId="67" fillId="0" borderId="37" applyNumberFormat="0" applyFill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68" fillId="0" borderId="38" applyNumberFormat="0" applyFont="0" applyFill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40" fillId="22" borderId="0">
      <alignment horizontal="right" vertical="center"/>
    </xf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3" fillId="22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0" applyNumberFormat="0" applyFill="0" applyAlignment="0" applyProtection="0"/>
    <xf numFmtId="0" fontId="42" fillId="0" borderId="5" applyNumberFormat="0" applyFill="0" applyAlignment="0" applyProtection="0"/>
    <xf numFmtId="0" fontId="43" fillId="0" borderId="41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2" applyNumberFormat="0" applyFill="0" applyAlignment="0" applyProtection="0"/>
    <xf numFmtId="0" fontId="1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9" borderId="0" applyNumberFormat="0" applyBorder="0" applyAlignment="0" applyProtection="0"/>
    <xf numFmtId="0" fontId="67" fillId="0" borderId="37" applyNumberFormat="0" applyFill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40" fillId="22" borderId="0">
      <alignment horizontal="right" vertical="center"/>
    </xf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3" fillId="22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0" applyNumberFormat="0" applyFill="0" applyAlignment="0" applyProtection="0"/>
    <xf numFmtId="0" fontId="42" fillId="0" borderId="5" applyNumberFormat="0" applyFill="0" applyAlignment="0" applyProtection="0"/>
    <xf numFmtId="0" fontId="43" fillId="0" borderId="41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2" applyNumberFormat="0" applyFill="0" applyAlignment="0" applyProtection="0"/>
    <xf numFmtId="0" fontId="1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40" fillId="22" borderId="0">
      <alignment horizontal="right" vertical="center"/>
    </xf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3" fillId="22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0" applyNumberFormat="0" applyFill="0" applyAlignment="0" applyProtection="0"/>
    <xf numFmtId="0" fontId="42" fillId="0" borderId="5" applyNumberFormat="0" applyFill="0" applyAlignment="0" applyProtection="0"/>
    <xf numFmtId="0" fontId="43" fillId="0" borderId="41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2" applyNumberFormat="0" applyFill="0" applyAlignment="0" applyProtection="0"/>
    <xf numFmtId="0" fontId="13" fillId="20" borderId="0" applyNumberFormat="0" applyBorder="0" applyAlignment="0" applyProtection="0"/>
    <xf numFmtId="0" fontId="44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40" fillId="22" borderId="0">
      <alignment horizontal="right" vertical="center"/>
    </xf>
    <xf numFmtId="0" fontId="14" fillId="28" borderId="0" applyNumberFormat="0" applyBorder="0" applyAlignment="0" applyProtection="0"/>
    <xf numFmtId="0" fontId="14" fillId="24" borderId="0" applyNumberFormat="0" applyBorder="0" applyAlignment="0" applyProtection="0"/>
    <xf numFmtId="0" fontId="16" fillId="6" borderId="3" applyNumberFormat="0" applyAlignment="0" applyProtection="0"/>
    <xf numFmtId="0" fontId="17" fillId="6" borderId="2" applyNumberFormat="0" applyAlignment="0" applyProtection="0"/>
    <xf numFmtId="0" fontId="41" fillId="0" borderId="40" applyNumberFormat="0" applyFill="0" applyAlignment="0" applyProtection="0"/>
    <xf numFmtId="0" fontId="42" fillId="0" borderId="5" applyNumberFormat="0" applyFill="0" applyAlignment="0" applyProtection="0"/>
    <xf numFmtId="0" fontId="43" fillId="0" borderId="41" applyNumberFormat="0" applyFill="0" applyAlignment="0" applyProtection="0"/>
    <xf numFmtId="0" fontId="43" fillId="0" borderId="0" applyNumberFormat="0" applyFill="0" applyBorder="0" applyAlignment="0" applyProtection="0"/>
    <xf numFmtId="0" fontId="21" fillId="0" borderId="42" applyNumberFormat="0" applyFill="0" applyAlignment="0" applyProtection="0"/>
    <xf numFmtId="0" fontId="44" fillId="0" borderId="0" applyNumberFormat="0" applyFill="0" applyBorder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9" fillId="53" borderId="43" applyNumberFormat="0" applyAlignment="0" applyProtection="0"/>
    <xf numFmtId="0" fontId="50" fillId="54" borderId="44" applyNumberFormat="0" applyAlignment="0" applyProtection="0"/>
    <xf numFmtId="0" fontId="51" fillId="54" borderId="43" applyNumberFormat="0" applyAlignment="0" applyProtection="0"/>
    <xf numFmtId="0" fontId="52" fillId="0" borderId="45" applyNumberFormat="0" applyFill="0" applyAlignment="0" applyProtection="0"/>
    <xf numFmtId="0" fontId="53" fillId="0" borderId="46" applyNumberFormat="0" applyFill="0" applyAlignment="0" applyProtection="0"/>
    <xf numFmtId="0" fontId="54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8" applyNumberFormat="0" applyFill="0" applyAlignment="0" applyProtection="0"/>
    <xf numFmtId="0" fontId="56" fillId="55" borderId="49" applyNumberFormat="0" applyAlignment="0" applyProtection="0"/>
    <xf numFmtId="0" fontId="57" fillId="0" borderId="0" applyNumberFormat="0" applyFill="0" applyBorder="0" applyAlignment="0" applyProtection="0"/>
    <xf numFmtId="0" fontId="58" fillId="56" borderId="0" applyNumberFormat="0" applyBorder="0" applyAlignment="0" applyProtection="0"/>
    <xf numFmtId="0" fontId="37" fillId="0" borderId="0" applyNumberFormat="0" applyFill="0" applyProtection="0"/>
    <xf numFmtId="0" fontId="59" fillId="57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58" borderId="50" applyNumberFormat="0" applyFont="0" applyAlignment="0" applyProtection="0"/>
    <xf numFmtId="0" fontId="61" fillId="0" borderId="51" applyNumberFormat="0" applyFill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9" fillId="53" borderId="43" applyNumberFormat="0" applyAlignment="0" applyProtection="0"/>
    <xf numFmtId="0" fontId="50" fillId="54" borderId="44" applyNumberFormat="0" applyAlignment="0" applyProtection="0"/>
    <xf numFmtId="0" fontId="51" fillId="54" borderId="43" applyNumberFormat="0" applyAlignment="0" applyProtection="0"/>
    <xf numFmtId="0" fontId="52" fillId="0" borderId="45" applyNumberFormat="0" applyFill="0" applyAlignment="0" applyProtection="0"/>
    <xf numFmtId="0" fontId="53" fillId="0" borderId="46" applyNumberFormat="0" applyFill="0" applyAlignment="0" applyProtection="0"/>
    <xf numFmtId="0" fontId="54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8" applyNumberFormat="0" applyFill="0" applyAlignment="0" applyProtection="0"/>
    <xf numFmtId="0" fontId="56" fillId="55" borderId="49" applyNumberFormat="0" applyAlignment="0" applyProtection="0"/>
    <xf numFmtId="0" fontId="57" fillId="0" borderId="0" applyNumberFormat="0" applyFill="0" applyBorder="0" applyAlignment="0" applyProtection="0"/>
    <xf numFmtId="0" fontId="58" fillId="56" borderId="0" applyNumberFormat="0" applyBorder="0" applyAlignment="0" applyProtection="0"/>
    <xf numFmtId="0" fontId="37" fillId="0" borderId="0" applyNumberFormat="0" applyFill="0" applyProtection="0"/>
    <xf numFmtId="0" fontId="59" fillId="57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58" borderId="50" applyNumberFormat="0" applyFont="0" applyAlignment="0" applyProtection="0"/>
    <xf numFmtId="0" fontId="61" fillId="0" borderId="51" applyNumberFormat="0" applyFill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9" fillId="53" borderId="43" applyNumberFormat="0" applyAlignment="0" applyProtection="0"/>
    <xf numFmtId="0" fontId="50" fillId="54" borderId="44" applyNumberFormat="0" applyAlignment="0" applyProtection="0"/>
    <xf numFmtId="0" fontId="51" fillId="54" borderId="43" applyNumberFormat="0" applyAlignment="0" applyProtection="0"/>
    <xf numFmtId="0" fontId="52" fillId="0" borderId="45" applyNumberFormat="0" applyFill="0" applyAlignment="0" applyProtection="0"/>
    <xf numFmtId="0" fontId="53" fillId="0" borderId="46" applyNumberFormat="0" applyFill="0" applyAlignment="0" applyProtection="0"/>
    <xf numFmtId="0" fontId="54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8" applyNumberFormat="0" applyFill="0" applyAlignment="0" applyProtection="0"/>
    <xf numFmtId="0" fontId="56" fillId="55" borderId="49" applyNumberFormat="0" applyAlignment="0" applyProtection="0"/>
    <xf numFmtId="0" fontId="57" fillId="0" borderId="0" applyNumberFormat="0" applyFill="0" applyBorder="0" applyAlignment="0" applyProtection="0"/>
    <xf numFmtId="0" fontId="58" fillId="56" borderId="0" applyNumberFormat="0" applyBorder="0" applyAlignment="0" applyProtection="0"/>
    <xf numFmtId="0" fontId="37" fillId="0" borderId="0" applyNumberFormat="0" applyFill="0" applyProtection="0"/>
    <xf numFmtId="0" fontId="59" fillId="57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58" borderId="50" applyNumberFormat="0" applyFont="0" applyAlignment="0" applyProtection="0"/>
    <xf numFmtId="0" fontId="61" fillId="0" borderId="51" applyNumberFormat="0" applyFill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Border="0" applyAlignment="0" applyProtection="0"/>
    <xf numFmtId="0" fontId="2" fillId="0" borderId="0"/>
    <xf numFmtId="0" fontId="2" fillId="0" borderId="0"/>
    <xf numFmtId="0" fontId="1" fillId="58" borderId="50" applyNumberFormat="0" applyFont="0" applyAlignment="0" applyProtection="0"/>
  </cellStyleXfs>
  <cellXfs count="135">
    <xf numFmtId="0" fontId="0" fillId="0" borderId="0" xfId="0"/>
    <xf numFmtId="0" fontId="10" fillId="18" borderId="0" xfId="0" applyFont="1" applyFill="1"/>
    <xf numFmtId="0" fontId="10" fillId="18" borderId="12" xfId="0" applyFont="1" applyFill="1" applyBorder="1"/>
    <xf numFmtId="0" fontId="10" fillId="18" borderId="13" xfId="0" applyFont="1" applyFill="1" applyBorder="1"/>
    <xf numFmtId="0" fontId="34" fillId="18" borderId="29" xfId="0" applyFont="1" applyFill="1" applyBorder="1"/>
    <xf numFmtId="0" fontId="34" fillId="18" borderId="20" xfId="0" applyFont="1" applyFill="1" applyBorder="1"/>
    <xf numFmtId="0" fontId="34" fillId="18" borderId="0" xfId="0" applyFont="1" applyFill="1"/>
    <xf numFmtId="0" fontId="34" fillId="18" borderId="15" xfId="0" applyFont="1" applyFill="1" applyBorder="1"/>
    <xf numFmtId="0" fontId="34" fillId="18" borderId="11" xfId="0" applyFont="1" applyFill="1" applyBorder="1"/>
    <xf numFmtId="0" fontId="34" fillId="18" borderId="34" xfId="0" applyFont="1" applyFill="1" applyBorder="1"/>
    <xf numFmtId="0" fontId="34" fillId="18" borderId="34" xfId="0" applyFont="1" applyFill="1" applyBorder="1" applyAlignment="1">
      <alignment horizontal="center"/>
    </xf>
    <xf numFmtId="0" fontId="34" fillId="18" borderId="22" xfId="0" applyFont="1" applyFill="1" applyBorder="1" applyAlignment="1">
      <alignment horizontal="center"/>
    </xf>
    <xf numFmtId="0" fontId="34" fillId="18" borderId="0" xfId="0" applyFont="1" applyFill="1" applyAlignment="1">
      <alignment horizontal="center"/>
    </xf>
    <xf numFmtId="165" fontId="10" fillId="18" borderId="0" xfId="0" applyNumberFormat="1" applyFont="1" applyFill="1" applyAlignment="1">
      <alignment horizontal="center"/>
    </xf>
    <xf numFmtId="1" fontId="10" fillId="18" borderId="0" xfId="0" applyNumberFormat="1" applyFont="1" applyFill="1" applyAlignment="1">
      <alignment horizontal="center"/>
    </xf>
    <xf numFmtId="1" fontId="10" fillId="18" borderId="26" xfId="0" applyNumberFormat="1" applyFont="1" applyFill="1" applyBorder="1" applyAlignment="1">
      <alignment horizontal="center"/>
    </xf>
    <xf numFmtId="1" fontId="10" fillId="18" borderId="14" xfId="0" applyNumberFormat="1" applyFont="1" applyFill="1" applyBorder="1" applyAlignment="1">
      <alignment horizontal="center"/>
    </xf>
    <xf numFmtId="1" fontId="10" fillId="18" borderId="15" xfId="0" applyNumberFormat="1" applyFont="1" applyFill="1" applyBorder="1" applyAlignment="1">
      <alignment horizontal="center"/>
    </xf>
    <xf numFmtId="1" fontId="10" fillId="18" borderId="11" xfId="0" applyNumberFormat="1" applyFont="1" applyFill="1" applyBorder="1" applyAlignment="1">
      <alignment horizontal="center"/>
    </xf>
    <xf numFmtId="0" fontId="10" fillId="18" borderId="29" xfId="0" applyFont="1" applyFill="1" applyBorder="1" applyAlignment="1">
      <alignment horizontal="center"/>
    </xf>
    <xf numFmtId="0" fontId="10" fillId="18" borderId="20" xfId="0" applyFont="1" applyFill="1" applyBorder="1" applyAlignment="1">
      <alignment horizontal="center"/>
    </xf>
    <xf numFmtId="0" fontId="10" fillId="18" borderId="21" xfId="0" applyFont="1" applyFill="1" applyBorder="1" applyAlignment="1">
      <alignment horizontal="center"/>
    </xf>
    <xf numFmtId="0" fontId="10" fillId="18" borderId="0" xfId="0" applyFont="1" applyFill="1" applyAlignment="1">
      <alignment horizontal="center"/>
    </xf>
    <xf numFmtId="0" fontId="10" fillId="18" borderId="15" xfId="0" applyFont="1" applyFill="1" applyBorder="1" applyAlignment="1">
      <alignment horizontal="center"/>
    </xf>
    <xf numFmtId="0" fontId="10" fillId="18" borderId="11" xfId="0" applyFont="1" applyFill="1" applyBorder="1" applyAlignment="1">
      <alignment horizontal="center"/>
    </xf>
    <xf numFmtId="0" fontId="10" fillId="18" borderId="27" xfId="0" applyFont="1" applyFill="1" applyBorder="1" applyAlignment="1">
      <alignment horizontal="center"/>
    </xf>
    <xf numFmtId="0" fontId="10" fillId="18" borderId="28" xfId="0" applyFont="1" applyFill="1" applyBorder="1" applyAlignment="1">
      <alignment horizontal="center"/>
    </xf>
    <xf numFmtId="0" fontId="10" fillId="18" borderId="17" xfId="0" applyFont="1" applyFill="1" applyBorder="1" applyAlignment="1">
      <alignment horizontal="center"/>
    </xf>
    <xf numFmtId="0" fontId="10" fillId="18" borderId="19" xfId="0" applyFont="1" applyFill="1" applyBorder="1" applyAlignment="1">
      <alignment horizontal="center"/>
    </xf>
    <xf numFmtId="0" fontId="10" fillId="18" borderId="26" xfId="0" applyFont="1" applyFill="1" applyBorder="1" applyAlignment="1">
      <alignment horizontal="center"/>
    </xf>
    <xf numFmtId="0" fontId="10" fillId="18" borderId="14" xfId="0" applyFont="1" applyFill="1" applyBorder="1" applyAlignment="1">
      <alignment horizontal="center"/>
    </xf>
    <xf numFmtId="0" fontId="10" fillId="18" borderId="33" xfId="0" applyFont="1" applyFill="1" applyBorder="1" applyAlignment="1">
      <alignment horizontal="center"/>
    </xf>
    <xf numFmtId="0" fontId="10" fillId="18" borderId="23" xfId="0" applyFont="1" applyFill="1" applyBorder="1" applyAlignment="1">
      <alignment horizontal="center"/>
    </xf>
    <xf numFmtId="0" fontId="10" fillId="18" borderId="29" xfId="0" applyFont="1" applyFill="1" applyBorder="1"/>
    <xf numFmtId="0" fontId="10" fillId="18" borderId="20" xfId="0" applyFont="1" applyFill="1" applyBorder="1"/>
    <xf numFmtId="0" fontId="10" fillId="18" borderId="21" xfId="0" applyFont="1" applyFill="1" applyBorder="1"/>
    <xf numFmtId="0" fontId="10" fillId="18" borderId="15" xfId="0" applyFont="1" applyFill="1" applyBorder="1"/>
    <xf numFmtId="0" fontId="10" fillId="18" borderId="11" xfId="0" applyFont="1" applyFill="1" applyBorder="1"/>
    <xf numFmtId="0" fontId="10" fillId="18" borderId="27" xfId="0" applyFont="1" applyFill="1" applyBorder="1"/>
    <xf numFmtId="0" fontId="10" fillId="18" borderId="28" xfId="0" applyFont="1" applyFill="1" applyBorder="1"/>
    <xf numFmtId="0" fontId="10" fillId="18" borderId="17" xfId="0" applyFont="1" applyFill="1" applyBorder="1"/>
    <xf numFmtId="0" fontId="10" fillId="18" borderId="26" xfId="0" applyFont="1" applyFill="1" applyBorder="1"/>
    <xf numFmtId="0" fontId="10" fillId="18" borderId="14" xfId="0" applyFont="1" applyFill="1" applyBorder="1"/>
    <xf numFmtId="0" fontId="10" fillId="18" borderId="31" xfId="0" applyFont="1" applyFill="1" applyBorder="1"/>
    <xf numFmtId="0" fontId="10" fillId="18" borderId="30" xfId="0" applyFont="1" applyFill="1" applyBorder="1"/>
    <xf numFmtId="0" fontId="10" fillId="18" borderId="24" xfId="0" applyFont="1" applyFill="1" applyBorder="1"/>
    <xf numFmtId="0" fontId="10" fillId="18" borderId="25" xfId="0" applyFont="1" applyFill="1" applyBorder="1"/>
    <xf numFmtId="0" fontId="10" fillId="18" borderId="18" xfId="0" applyFont="1" applyFill="1" applyBorder="1" applyAlignment="1">
      <alignment horizontal="center"/>
    </xf>
    <xf numFmtId="166" fontId="10" fillId="18" borderId="28" xfId="44" applyNumberFormat="1" applyFont="1" applyFill="1" applyBorder="1" applyAlignment="1">
      <alignment horizontal="center"/>
    </xf>
    <xf numFmtId="166" fontId="10" fillId="18" borderId="17" xfId="44" applyNumberFormat="1" applyFont="1" applyFill="1" applyBorder="1" applyAlignment="1">
      <alignment horizontal="center"/>
    </xf>
    <xf numFmtId="166" fontId="10" fillId="18" borderId="0" xfId="44" applyNumberFormat="1" applyFont="1" applyFill="1" applyBorder="1" applyAlignment="1">
      <alignment horizontal="center"/>
    </xf>
    <xf numFmtId="0" fontId="10" fillId="18" borderId="33" xfId="0" applyFont="1" applyFill="1" applyBorder="1"/>
    <xf numFmtId="0" fontId="10" fillId="18" borderId="23" xfId="0" applyFont="1" applyFill="1" applyBorder="1"/>
    <xf numFmtId="49" fontId="10" fillId="18" borderId="17" xfId="0" applyNumberFormat="1" applyFont="1" applyFill="1" applyBorder="1" applyAlignment="1">
      <alignment horizontal="center"/>
    </xf>
    <xf numFmtId="49" fontId="10" fillId="18" borderId="0" xfId="0" applyNumberFormat="1" applyFont="1" applyFill="1" applyAlignment="1">
      <alignment horizontal="center"/>
    </xf>
    <xf numFmtId="49" fontId="10" fillId="18" borderId="28" xfId="0" applyNumberFormat="1" applyFont="1" applyFill="1" applyBorder="1" applyAlignment="1">
      <alignment horizontal="center"/>
    </xf>
    <xf numFmtId="0" fontId="31" fillId="18" borderId="32" xfId="0" applyFont="1" applyFill="1" applyBorder="1"/>
    <xf numFmtId="0" fontId="31" fillId="18" borderId="0" xfId="0" applyFont="1" applyFill="1"/>
    <xf numFmtId="2" fontId="10" fillId="18" borderId="0" xfId="0" applyNumberFormat="1" applyFont="1" applyFill="1"/>
    <xf numFmtId="2" fontId="34" fillId="18" borderId="0" xfId="0" applyNumberFormat="1" applyFont="1" applyFill="1"/>
    <xf numFmtId="2" fontId="34" fillId="18" borderId="0" xfId="0" applyNumberFormat="1" applyFont="1" applyFill="1" applyAlignment="1">
      <alignment horizontal="center"/>
    </xf>
    <xf numFmtId="2" fontId="10" fillId="18" borderId="0" xfId="0" applyNumberFormat="1" applyFont="1" applyFill="1" applyAlignment="1">
      <alignment horizontal="center"/>
    </xf>
    <xf numFmtId="2" fontId="10" fillId="18" borderId="0" xfId="44" applyNumberFormat="1" applyFont="1" applyFill="1" applyBorder="1" applyAlignment="1">
      <alignment horizontal="center"/>
    </xf>
    <xf numFmtId="2" fontId="31" fillId="18" borderId="0" xfId="0" applyNumberFormat="1" applyFont="1" applyFill="1"/>
    <xf numFmtId="0" fontId="69" fillId="18" borderId="0" xfId="0" applyFont="1" applyFill="1" applyAlignment="1">
      <alignment horizontal="right" vertical="center"/>
    </xf>
    <xf numFmtId="0" fontId="69" fillId="18" borderId="11" xfId="0" applyFont="1" applyFill="1" applyBorder="1" applyAlignment="1">
      <alignment horizontal="center" vertical="center"/>
    </xf>
    <xf numFmtId="0" fontId="66" fillId="18" borderId="0" xfId="0" applyFont="1" applyFill="1" applyAlignment="1">
      <alignment horizontal="left" vertical="center"/>
    </xf>
    <xf numFmtId="0" fontId="65" fillId="18" borderId="11" xfId="0" applyFont="1" applyFill="1" applyBorder="1" applyAlignment="1">
      <alignment horizontal="center"/>
    </xf>
    <xf numFmtId="0" fontId="69" fillId="18" borderId="20" xfId="0" applyFont="1" applyFill="1" applyBorder="1" applyAlignment="1">
      <alignment horizontal="center" vertical="center"/>
    </xf>
    <xf numFmtId="0" fontId="65" fillId="18" borderId="11" xfId="44" applyNumberFormat="1" applyFont="1" applyFill="1" applyBorder="1" applyAlignment="1">
      <alignment horizontal="center"/>
    </xf>
    <xf numFmtId="1" fontId="10" fillId="60" borderId="28" xfId="0" applyNumberFormat="1" applyFont="1" applyFill="1" applyBorder="1" applyAlignment="1">
      <alignment horizontal="center"/>
    </xf>
    <xf numFmtId="1" fontId="10" fillId="60" borderId="17" xfId="0" applyNumberFormat="1" applyFont="1" applyFill="1" applyBorder="1" applyAlignment="1">
      <alignment horizontal="center"/>
    </xf>
    <xf numFmtId="1" fontId="10" fillId="60" borderId="0" xfId="0" applyNumberFormat="1" applyFont="1" applyFill="1" applyAlignment="1">
      <alignment horizontal="center"/>
    </xf>
    <xf numFmtId="2" fontId="10" fillId="60" borderId="0" xfId="0" applyNumberFormat="1" applyFont="1" applyFill="1" applyAlignment="1">
      <alignment horizontal="center"/>
    </xf>
    <xf numFmtId="0" fontId="47" fillId="18" borderId="11" xfId="0" applyFont="1" applyFill="1" applyBorder="1" applyAlignment="1">
      <alignment horizontal="center" vertical="center"/>
    </xf>
    <xf numFmtId="0" fontId="66" fillId="18" borderId="11" xfId="0" applyFont="1" applyFill="1" applyBorder="1" applyAlignment="1">
      <alignment horizontal="left" vertical="center"/>
    </xf>
    <xf numFmtId="0" fontId="47" fillId="18" borderId="0" xfId="0" applyFont="1" applyFill="1" applyAlignment="1">
      <alignment horizontal="center" vertical="center"/>
    </xf>
    <xf numFmtId="0" fontId="47" fillId="18" borderId="23" xfId="0" applyFont="1" applyFill="1" applyBorder="1" applyAlignment="1">
      <alignment horizontal="center" vertical="center"/>
    </xf>
    <xf numFmtId="0" fontId="47" fillId="18" borderId="36" xfId="0" applyFont="1" applyFill="1" applyBorder="1" applyAlignment="1">
      <alignment horizontal="center" vertical="center" wrapText="1"/>
    </xf>
    <xf numFmtId="0" fontId="65" fillId="18" borderId="11" xfId="312" applyFont="1" applyFill="1" applyBorder="1" applyAlignment="1">
      <alignment horizontal="center"/>
    </xf>
    <xf numFmtId="0" fontId="47" fillId="18" borderId="11" xfId="0" applyFont="1" applyFill="1" applyBorder="1" applyAlignment="1">
      <alignment horizontal="right"/>
    </xf>
    <xf numFmtId="0" fontId="0" fillId="0" borderId="11" xfId="0" applyBorder="1"/>
    <xf numFmtId="0" fontId="7" fillId="0" borderId="11" xfId="52" applyFont="1" applyBorder="1"/>
    <xf numFmtId="49" fontId="0" fillId="0" borderId="11" xfId="0" applyNumberFormat="1" applyBorder="1"/>
    <xf numFmtId="49" fontId="71" fillId="0" borderId="11" xfId="0" applyNumberFormat="1" applyFont="1" applyBorder="1" applyAlignment="1">
      <alignment horizontal="center" vertical="center"/>
    </xf>
    <xf numFmtId="0" fontId="66" fillId="18" borderId="16" xfId="0" applyFont="1" applyFill="1" applyBorder="1" applyAlignment="1">
      <alignment horizontal="left" vertical="center"/>
    </xf>
    <xf numFmtId="0" fontId="0" fillId="0" borderId="17" xfId="0" applyBorder="1"/>
    <xf numFmtId="0" fontId="65" fillId="60" borderId="0" xfId="0" applyFont="1" applyFill="1" applyAlignment="1">
      <alignment horizontal="center"/>
    </xf>
    <xf numFmtId="0" fontId="66" fillId="60" borderId="0" xfId="0" applyFont="1" applyFill="1" applyAlignment="1">
      <alignment horizontal="left" vertical="center"/>
    </xf>
    <xf numFmtId="0" fontId="72" fillId="0" borderId="11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65" fillId="18" borderId="23" xfId="0" applyFont="1" applyFill="1" applyBorder="1" applyAlignment="1">
      <alignment horizontal="center"/>
    </xf>
    <xf numFmtId="0" fontId="66" fillId="18" borderId="23" xfId="0" applyFont="1" applyFill="1" applyBorder="1" applyAlignment="1">
      <alignment horizontal="left" vertical="center"/>
    </xf>
    <xf numFmtId="0" fontId="65" fillId="18" borderId="35" xfId="0" applyFont="1" applyFill="1" applyBorder="1" applyAlignment="1">
      <alignment horizontal="center"/>
    </xf>
    <xf numFmtId="0" fontId="66" fillId="18" borderId="20" xfId="0" applyFont="1" applyFill="1" applyBorder="1" applyAlignment="1">
      <alignment horizontal="left" vertical="center" wrapText="1"/>
    </xf>
    <xf numFmtId="0" fontId="65" fillId="18" borderId="0" xfId="0" applyFont="1" applyFill="1" applyAlignment="1">
      <alignment horizontal="center"/>
    </xf>
    <xf numFmtId="0" fontId="0" fillId="18" borderId="14" xfId="0" applyFill="1" applyBorder="1"/>
    <xf numFmtId="0" fontId="0" fillId="18" borderId="11" xfId="0" applyFill="1" applyBorder="1"/>
    <xf numFmtId="0" fontId="0" fillId="18" borderId="16" xfId="0" applyFill="1" applyBorder="1"/>
    <xf numFmtId="0" fontId="66" fillId="18" borderId="52" xfId="0" applyFont="1" applyFill="1" applyBorder="1" applyAlignment="1">
      <alignment horizontal="left" vertical="center"/>
    </xf>
    <xf numFmtId="0" fontId="66" fillId="18" borderId="11" xfId="0" applyFont="1" applyFill="1" applyBorder="1" applyAlignment="1">
      <alignment horizontal="left" vertical="center" wrapText="1"/>
    </xf>
    <xf numFmtId="0" fontId="69" fillId="0" borderId="0" xfId="0" applyFont="1" applyAlignment="1">
      <alignment horizontal="right" vertical="center"/>
    </xf>
    <xf numFmtId="0" fontId="47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center" vertical="center"/>
    </xf>
    <xf numFmtId="0" fontId="69" fillId="0" borderId="20" xfId="0" applyFont="1" applyBorder="1" applyAlignment="1">
      <alignment horizontal="center" vertical="center"/>
    </xf>
    <xf numFmtId="0" fontId="73" fillId="0" borderId="11" xfId="0" applyFont="1" applyBorder="1"/>
    <xf numFmtId="2" fontId="0" fillId="18" borderId="11" xfId="0" applyNumberFormat="1" applyFill="1" applyBorder="1"/>
    <xf numFmtId="0" fontId="73" fillId="0" borderId="0" xfId="0" applyFont="1"/>
    <xf numFmtId="1" fontId="0" fillId="0" borderId="11" xfId="0" applyNumberFormat="1" applyBorder="1"/>
    <xf numFmtId="2" fontId="10" fillId="61" borderId="0" xfId="0" applyNumberFormat="1" applyFont="1" applyFill="1" applyAlignment="1">
      <alignment horizontal="center"/>
    </xf>
    <xf numFmtId="0" fontId="0" fillId="0" borderId="11" xfId="0" applyBorder="1" applyAlignment="1">
      <alignment horizontal="center"/>
    </xf>
    <xf numFmtId="168" fontId="47" fillId="0" borderId="11" xfId="0" applyNumberFormat="1" applyFont="1" applyBorder="1"/>
    <xf numFmtId="49" fontId="0" fillId="0" borderId="11" xfId="0" applyNumberFormat="1" applyBorder="1" applyAlignment="1">
      <alignment horizontal="center"/>
    </xf>
    <xf numFmtId="0" fontId="0" fillId="18" borderId="0" xfId="0" applyFill="1"/>
    <xf numFmtId="0" fontId="0" fillId="18" borderId="11" xfId="0" applyFill="1" applyBorder="1" applyAlignment="1">
      <alignment horizontal="center" vertical="center" shrinkToFit="1"/>
    </xf>
    <xf numFmtId="2" fontId="0" fillId="18" borderId="11" xfId="0" applyNumberFormat="1" applyFill="1" applyBorder="1" applyAlignment="1">
      <alignment horizontal="center" vertical="center" shrinkToFit="1"/>
    </xf>
    <xf numFmtId="0" fontId="66" fillId="18" borderId="11" xfId="38" applyFont="1" applyFill="1" applyBorder="1" applyAlignment="1">
      <alignment shrinkToFit="1"/>
    </xf>
    <xf numFmtId="2" fontId="74" fillId="18" borderId="14" xfId="0" applyNumberFormat="1" applyFont="1" applyFill="1" applyBorder="1" applyAlignment="1">
      <alignment shrinkToFit="1"/>
    </xf>
    <xf numFmtId="2" fontId="74" fillId="18" borderId="11" xfId="0" applyNumberFormat="1" applyFont="1" applyFill="1" applyBorder="1" applyAlignment="1">
      <alignment shrinkToFit="1"/>
    </xf>
    <xf numFmtId="167" fontId="74" fillId="18" borderId="11" xfId="0" applyNumberFormat="1" applyFont="1" applyFill="1" applyBorder="1"/>
    <xf numFmtId="2" fontId="74" fillId="18" borderId="11" xfId="0" applyNumberFormat="1" applyFont="1" applyFill="1" applyBorder="1"/>
    <xf numFmtId="0" fontId="74" fillId="0" borderId="11" xfId="0" applyFont="1" applyBorder="1"/>
    <xf numFmtId="0" fontId="75" fillId="0" borderId="11" xfId="0" applyFont="1" applyBorder="1" applyAlignment="1">
      <alignment horizontal="center"/>
    </xf>
    <xf numFmtId="2" fontId="47" fillId="18" borderId="11" xfId="0" applyNumberFormat="1" applyFont="1" applyFill="1" applyBorder="1" applyAlignment="1">
      <alignment horizontal="right"/>
    </xf>
    <xf numFmtId="2" fontId="10" fillId="60" borderId="11" xfId="0" applyNumberFormat="1" applyFont="1" applyFill="1" applyBorder="1" applyAlignment="1">
      <alignment horizontal="center" vertical="center" wrapText="1"/>
    </xf>
    <xf numFmtId="2" fontId="10" fillId="60" borderId="16" xfId="0" applyNumberFormat="1" applyFont="1" applyFill="1" applyBorder="1" applyAlignment="1">
      <alignment horizontal="center" vertical="center"/>
    </xf>
    <xf numFmtId="2" fontId="10" fillId="60" borderId="52" xfId="0" applyNumberFormat="1" applyFont="1" applyFill="1" applyBorder="1" applyAlignment="1">
      <alignment horizontal="center" vertical="center"/>
    </xf>
    <xf numFmtId="2" fontId="10" fillId="60" borderId="15" xfId="0" applyNumberFormat="1" applyFont="1" applyFill="1" applyBorder="1" applyAlignment="1">
      <alignment horizontal="center" vertical="center"/>
    </xf>
    <xf numFmtId="2" fontId="10" fillId="60" borderId="11" xfId="0" applyNumberFormat="1" applyFont="1" applyFill="1" applyBorder="1" applyAlignment="1">
      <alignment horizontal="center" vertical="center"/>
    </xf>
    <xf numFmtId="2" fontId="10" fillId="60" borderId="53" xfId="0" applyNumberFormat="1" applyFont="1" applyFill="1" applyBorder="1" applyAlignment="1">
      <alignment horizontal="center" vertical="center"/>
    </xf>
    <xf numFmtId="0" fontId="70" fillId="18" borderId="0" xfId="0" applyFont="1" applyFill="1" applyAlignment="1">
      <alignment horizontal="left" vertical="center"/>
    </xf>
    <xf numFmtId="0" fontId="33" fillId="18" borderId="0" xfId="0" applyFont="1" applyFill="1" applyAlignment="1">
      <alignment horizontal="center" vertical="center"/>
    </xf>
    <xf numFmtId="0" fontId="69" fillId="18" borderId="19" xfId="0" applyFont="1" applyFill="1" applyBorder="1" applyAlignment="1">
      <alignment horizontal="center" vertical="center"/>
    </xf>
    <xf numFmtId="0" fontId="69" fillId="18" borderId="18" xfId="0" applyFont="1" applyFill="1" applyBorder="1" applyAlignment="1">
      <alignment horizontal="center" vertical="center"/>
    </xf>
    <xf numFmtId="0" fontId="69" fillId="18" borderId="28" xfId="0" applyFont="1" applyFill="1" applyBorder="1" applyAlignment="1">
      <alignment horizontal="center" vertical="center"/>
    </xf>
  </cellXfs>
  <cellStyles count="536">
    <cellStyle name="20% - Акцент1" xfId="1" builtinId="30" customBuiltin="1"/>
    <cellStyle name="20% - Акцент1 2" xfId="99"/>
    <cellStyle name="20% - Акцент1 3" xfId="154"/>
    <cellStyle name="20% - Акцент1 4" xfId="269"/>
    <cellStyle name="20% - Акцент1 5" xfId="317"/>
    <cellStyle name="20% - Акцент1 6" xfId="362"/>
    <cellStyle name="20% - Акцент1 7" xfId="391"/>
    <cellStyle name="20% - Акцент1 8" xfId="418"/>
    <cellStyle name="20% - Акцент1 9" xfId="445"/>
    <cellStyle name="20% - Акцент2" xfId="2" builtinId="34" customBuiltin="1"/>
    <cellStyle name="20% - Акцент2 2" xfId="100"/>
    <cellStyle name="20% - Акцент2 3" xfId="152"/>
    <cellStyle name="20% - Акцент2 4" xfId="270"/>
    <cellStyle name="20% - Акцент2 5" xfId="318"/>
    <cellStyle name="20% - Акцент2 6" xfId="361"/>
    <cellStyle name="20% - Акцент2 7" xfId="390"/>
    <cellStyle name="20% - Акцент2 8" xfId="417"/>
    <cellStyle name="20% - Акцент2 9" xfId="444"/>
    <cellStyle name="20% - Акцент3" xfId="3" builtinId="38" customBuiltin="1"/>
    <cellStyle name="20% - Акцент3 2" xfId="101"/>
    <cellStyle name="20% - Акцент3 3" xfId="151"/>
    <cellStyle name="20% - Акцент3 4" xfId="271"/>
    <cellStyle name="20% - Акцент3 5" xfId="319"/>
    <cellStyle name="20% - Акцент3 6" xfId="360"/>
    <cellStyle name="20% - Акцент3 7" xfId="389"/>
    <cellStyle name="20% - Акцент3 8" xfId="416"/>
    <cellStyle name="20% - Акцент3 9" xfId="443"/>
    <cellStyle name="20% - Акцент4" xfId="4" builtinId="42" customBuiltin="1"/>
    <cellStyle name="20% - Акцент4 2" xfId="102"/>
    <cellStyle name="20% - Акцент4 3" xfId="150"/>
    <cellStyle name="20% - Акцент4 4" xfId="272"/>
    <cellStyle name="20% - Акцент4 5" xfId="320"/>
    <cellStyle name="20% - Акцент4 6" xfId="359"/>
    <cellStyle name="20% - Акцент4 7" xfId="388"/>
    <cellStyle name="20% - Акцент4 8" xfId="415"/>
    <cellStyle name="20% - Акцент4 9" xfId="442"/>
    <cellStyle name="20% - Акцент5" xfId="5" builtinId="46" customBuiltin="1"/>
    <cellStyle name="20% - Акцент5 2" xfId="273"/>
    <cellStyle name="20% - Акцент6" xfId="6" builtinId="50" customBuiltin="1"/>
    <cellStyle name="20% - Акцент6 2" xfId="274"/>
    <cellStyle name="40% - Акцент1" xfId="7" builtinId="31" customBuiltin="1"/>
    <cellStyle name="40% - Акцент1 2" xfId="104"/>
    <cellStyle name="40% - Акцент1 3" xfId="145"/>
    <cellStyle name="40% - Акцент1 4" xfId="275"/>
    <cellStyle name="40% - Акцент1 5" xfId="322"/>
    <cellStyle name="40% - Акцент1 6" xfId="357"/>
    <cellStyle name="40% - Акцент1 7" xfId="386"/>
    <cellStyle name="40% - Акцент1 8" xfId="414"/>
    <cellStyle name="40% - Акцент1 9" xfId="441"/>
    <cellStyle name="40% - Акцент2" xfId="8" builtinId="35" customBuiltin="1"/>
    <cellStyle name="40% - Акцент2 2" xfId="276"/>
    <cellStyle name="40% - Акцент3" xfId="9" builtinId="39" customBuiltin="1"/>
    <cellStyle name="40% - Акцент3 2" xfId="105"/>
    <cellStyle name="40% - Акцент3 3" xfId="136"/>
    <cellStyle name="40% - Акцент3 4" xfId="277"/>
    <cellStyle name="40% - Акцент3 5" xfId="324"/>
    <cellStyle name="40% - Акцент3 6" xfId="352"/>
    <cellStyle name="40% - Акцент3 7" xfId="381"/>
    <cellStyle name="40% - Акцент3 8" xfId="409"/>
    <cellStyle name="40% - Акцент3 9" xfId="436"/>
    <cellStyle name="40% - Акцент4" xfId="10" builtinId="43" customBuiltin="1"/>
    <cellStyle name="40% - Акцент4 2" xfId="106"/>
    <cellStyle name="40% - Акцент4 3" xfId="135"/>
    <cellStyle name="40% - Акцент4 4" xfId="278"/>
    <cellStyle name="40% - Акцент4 5" xfId="325"/>
    <cellStyle name="40% - Акцент4 6" xfId="350"/>
    <cellStyle name="40% - Акцент4 7" xfId="379"/>
    <cellStyle name="40% - Акцент4 8" xfId="407"/>
    <cellStyle name="40% - Акцент4 9" xfId="434"/>
    <cellStyle name="40% - Акцент5" xfId="11" builtinId="47" customBuiltin="1"/>
    <cellStyle name="40% - Акцент5 2" xfId="279"/>
    <cellStyle name="40% - Акцент6" xfId="12" builtinId="51" customBuiltin="1"/>
    <cellStyle name="40% - Акцент6 2" xfId="108"/>
    <cellStyle name="40% - Акцент6 3" xfId="133"/>
    <cellStyle name="40% - Акцент6 4" xfId="280"/>
    <cellStyle name="40% - Акцент6 5" xfId="326"/>
    <cellStyle name="40% - Акцент6 6" xfId="342"/>
    <cellStyle name="40% - Акцент6 7" xfId="371"/>
    <cellStyle name="40% - Акцент6 8" xfId="399"/>
    <cellStyle name="40% - Акцент6 9" xfId="426"/>
    <cellStyle name="60% - Акцент1" xfId="13" builtinId="32" customBuiltin="1"/>
    <cellStyle name="60% - Акцент1 2" xfId="109"/>
    <cellStyle name="60% - Акцент1 3" xfId="132"/>
    <cellStyle name="60% - Акцент1 4" xfId="281"/>
    <cellStyle name="60% - Акцент1 5" xfId="327"/>
    <cellStyle name="60% - Акцент1 6" xfId="341"/>
    <cellStyle name="60% - Акцент1 7" xfId="370"/>
    <cellStyle name="60% - Акцент1 8" xfId="398"/>
    <cellStyle name="60% - Акцент1 9" xfId="425"/>
    <cellStyle name="60% - Акцент2" xfId="14" builtinId="36" customBuiltin="1"/>
    <cellStyle name="60% - Акцент2 2" xfId="282"/>
    <cellStyle name="60% - Акцент3" xfId="15" builtinId="40" customBuiltin="1"/>
    <cellStyle name="60% - Акцент3 2" xfId="111"/>
    <cellStyle name="60% - Акцент3 3" xfId="110"/>
    <cellStyle name="60% - Акцент3 4" xfId="283"/>
    <cellStyle name="60% - Акцент3 5" xfId="328"/>
    <cellStyle name="60% - Акцент3 6" xfId="339"/>
    <cellStyle name="60% - Акцент3 7" xfId="368"/>
    <cellStyle name="60% - Акцент3 8" xfId="396"/>
    <cellStyle name="60% - Акцент3 9" xfId="423"/>
    <cellStyle name="60% - Акцент4" xfId="16" builtinId="44" customBuiltin="1"/>
    <cellStyle name="60% - Акцент4 2" xfId="112"/>
    <cellStyle name="60% - Акцент4 3" xfId="107"/>
    <cellStyle name="60% - Акцент4 4" xfId="284"/>
    <cellStyle name="60% - Акцент4 5" xfId="329"/>
    <cellStyle name="60% - Акцент4 6" xfId="336"/>
    <cellStyle name="60% - Акцент4 7" xfId="365"/>
    <cellStyle name="60% - Акцент4 8" xfId="393"/>
    <cellStyle name="60% - Акцент4 9" xfId="420"/>
    <cellStyle name="60% - Акцент5" xfId="17" builtinId="48" customBuiltin="1"/>
    <cellStyle name="60% - Акцент5 2" xfId="285"/>
    <cellStyle name="60% - Акцент6" xfId="18" builtinId="52" customBuiltin="1"/>
    <cellStyle name="60% - Акцент6 2" xfId="113"/>
    <cellStyle name="60% - Акцент6 3" xfId="103"/>
    <cellStyle name="60% - Акцент6 4" xfId="286"/>
    <cellStyle name="60% - Акцент6 5" xfId="330"/>
    <cellStyle name="60% - Акцент6 6" xfId="335"/>
    <cellStyle name="60% - Акцент6 7" xfId="364"/>
    <cellStyle name="60% - Акцент6 8" xfId="392"/>
    <cellStyle name="60% - Акцент6 9" xfId="419"/>
    <cellStyle name="Cgf_GroupName" xfId="114"/>
    <cellStyle name="DataTable_DataTime_HEADER" xfId="115"/>
    <cellStyle name="DataType" xfId="116"/>
    <cellStyle name="DataType 2" xfId="331"/>
    <cellStyle name="DataType 3" xfId="334"/>
    <cellStyle name="DataType 4" xfId="321"/>
    <cellStyle name="DataType 5" xfId="358"/>
    <cellStyle name="DataType 6" xfId="387"/>
    <cellStyle name="DeliverExports" xfId="117"/>
    <cellStyle name="DeliverExports 2" xfId="332"/>
    <cellStyle name="DeliverExports 3" xfId="333"/>
    <cellStyle name="DeliverExports 4" xfId="323"/>
    <cellStyle name="DeliverExports 5" xfId="316"/>
    <cellStyle name="DeliverExports 6" xfId="363"/>
    <cellStyle name="HeaderTable_BottomLeft" xfId="118"/>
    <cellStyle name="Inf_Table_Left_Bottom" xfId="119"/>
    <cellStyle name="MCInfoTable_Data_Bottom_Center" xfId="120"/>
    <cellStyle name="Normal_Sheet1" xfId="121"/>
    <cellStyle name="S0" xfId="122"/>
    <cellStyle name="S1" xfId="123"/>
    <cellStyle name="S12" xfId="19"/>
    <cellStyle name="S2" xfId="124"/>
    <cellStyle name="S3" xfId="125"/>
    <cellStyle name="S4" xfId="126"/>
    <cellStyle name="S5" xfId="127"/>
    <cellStyle name="S6" xfId="128"/>
    <cellStyle name="S7" xfId="20"/>
    <cellStyle name="S7 2" xfId="129"/>
    <cellStyle name="S7 3" xfId="156"/>
    <cellStyle name="S7 4" xfId="337"/>
    <cellStyle name="S7 5" xfId="366"/>
    <cellStyle name="S7 6" xfId="394"/>
    <cellStyle name="S7 7" xfId="421"/>
    <cellStyle name="S7 8" xfId="446"/>
    <cellStyle name="TableLegend_State_0" xfId="130"/>
    <cellStyle name="Акцент1" xfId="21" builtinId="29" customBuiltin="1"/>
    <cellStyle name="Акцент1 10" xfId="461"/>
    <cellStyle name="Акцент1 11" xfId="485"/>
    <cellStyle name="Акцент1 12" xfId="509"/>
    <cellStyle name="Акцент1 2" xfId="131"/>
    <cellStyle name="Акцент1 3" xfId="157"/>
    <cellStyle name="Акцент1 4" xfId="287"/>
    <cellStyle name="Акцент1 5" xfId="338"/>
    <cellStyle name="Акцент1 6" xfId="367"/>
    <cellStyle name="Акцент1 7" xfId="395"/>
    <cellStyle name="Акцент1 8" xfId="422"/>
    <cellStyle name="Акцент1 9" xfId="447"/>
    <cellStyle name="Акцент2" xfId="22" builtinId="33" customBuiltin="1"/>
    <cellStyle name="Акцент2 2" xfId="288"/>
    <cellStyle name="Акцент2 3" xfId="462"/>
    <cellStyle name="Акцент2 4" xfId="486"/>
    <cellStyle name="Акцент2 5" xfId="510"/>
    <cellStyle name="Акцент3" xfId="23" builtinId="37" customBuiltin="1"/>
    <cellStyle name="Акцент3 2" xfId="289"/>
    <cellStyle name="Акцент3 3" xfId="463"/>
    <cellStyle name="Акцент3 4" xfId="487"/>
    <cellStyle name="Акцент3 5" xfId="511"/>
    <cellStyle name="Акцент4" xfId="24" builtinId="41" customBuiltin="1"/>
    <cellStyle name="Акцент4 10" xfId="464"/>
    <cellStyle name="Акцент4 11" xfId="488"/>
    <cellStyle name="Акцент4 12" xfId="512"/>
    <cellStyle name="Акцент4 2" xfId="134"/>
    <cellStyle name="Акцент4 3" xfId="158"/>
    <cellStyle name="Акцент4 4" xfId="290"/>
    <cellStyle name="Акцент4 5" xfId="340"/>
    <cellStyle name="Акцент4 6" xfId="369"/>
    <cellStyle name="Акцент4 7" xfId="397"/>
    <cellStyle name="Акцент4 8" xfId="424"/>
    <cellStyle name="Акцент4 9" xfId="448"/>
    <cellStyle name="Акцент5" xfId="25" builtinId="45" customBuiltin="1"/>
    <cellStyle name="Акцент5 2" xfId="291"/>
    <cellStyle name="Акцент5 3" xfId="465"/>
    <cellStyle name="Акцент5 4" xfId="489"/>
    <cellStyle name="Акцент5 5" xfId="513"/>
    <cellStyle name="Акцент6" xfId="26" builtinId="49" customBuiltin="1"/>
    <cellStyle name="Акцент6 2" xfId="292"/>
    <cellStyle name="Акцент6 3" xfId="466"/>
    <cellStyle name="Акцент6 4" xfId="490"/>
    <cellStyle name="Акцент6 5" xfId="514"/>
    <cellStyle name="Ввод " xfId="27" builtinId="20" customBuiltin="1"/>
    <cellStyle name="Ввод  2" xfId="293"/>
    <cellStyle name="Ввод  3" xfId="467"/>
    <cellStyle name="Ввод  4" xfId="491"/>
    <cellStyle name="Ввод  5" xfId="515"/>
    <cellStyle name="Вывод" xfId="28" builtinId="21" customBuiltin="1"/>
    <cellStyle name="Вывод 10" xfId="468"/>
    <cellStyle name="Вывод 11" xfId="492"/>
    <cellStyle name="Вывод 12" xfId="516"/>
    <cellStyle name="Вывод 2" xfId="137"/>
    <cellStyle name="Вывод 3" xfId="159"/>
    <cellStyle name="Вывод 4" xfId="294"/>
    <cellStyle name="Вывод 5" xfId="343"/>
    <cellStyle name="Вывод 6" xfId="372"/>
    <cellStyle name="Вывод 7" xfId="400"/>
    <cellStyle name="Вывод 8" xfId="427"/>
    <cellStyle name="Вывод 9" xfId="449"/>
    <cellStyle name="Вычисление" xfId="29" builtinId="22" customBuiltin="1"/>
    <cellStyle name="Вычисление 10" xfId="469"/>
    <cellStyle name="Вычисление 11" xfId="493"/>
    <cellStyle name="Вычисление 12" xfId="517"/>
    <cellStyle name="Вычисление 2" xfId="138"/>
    <cellStyle name="Вычисление 3" xfId="160"/>
    <cellStyle name="Вычисление 4" xfId="295"/>
    <cellStyle name="Вычисление 5" xfId="344"/>
    <cellStyle name="Вычисление 6" xfId="373"/>
    <cellStyle name="Вычисление 7" xfId="401"/>
    <cellStyle name="Вычисление 8" xfId="428"/>
    <cellStyle name="Вычисление 9" xfId="450"/>
    <cellStyle name="Заголовок 1" xfId="30" builtinId="16" customBuiltin="1"/>
    <cellStyle name="Заголовок 1 10" xfId="470"/>
    <cellStyle name="Заголовок 1 11" xfId="494"/>
    <cellStyle name="Заголовок 1 12" xfId="518"/>
    <cellStyle name="Заголовок 1 2" xfId="139"/>
    <cellStyle name="Заголовок 1 3" xfId="161"/>
    <cellStyle name="Заголовок 1 4" xfId="296"/>
    <cellStyle name="Заголовок 1 5" xfId="345"/>
    <cellStyle name="Заголовок 1 6" xfId="374"/>
    <cellStyle name="Заголовок 1 7" xfId="402"/>
    <cellStyle name="Заголовок 1 8" xfId="429"/>
    <cellStyle name="Заголовок 1 9" xfId="451"/>
    <cellStyle name="Заголовок 2" xfId="31" builtinId="17" customBuiltin="1"/>
    <cellStyle name="Заголовок 2 10" xfId="471"/>
    <cellStyle name="Заголовок 2 11" xfId="495"/>
    <cellStyle name="Заголовок 2 12" xfId="519"/>
    <cellStyle name="Заголовок 2 2" xfId="140"/>
    <cellStyle name="Заголовок 2 3" xfId="162"/>
    <cellStyle name="Заголовок 2 4" xfId="297"/>
    <cellStyle name="Заголовок 2 5" xfId="346"/>
    <cellStyle name="Заголовок 2 6" xfId="375"/>
    <cellStyle name="Заголовок 2 7" xfId="403"/>
    <cellStyle name="Заголовок 2 8" xfId="430"/>
    <cellStyle name="Заголовок 2 9" xfId="452"/>
    <cellStyle name="Заголовок 3" xfId="32" builtinId="18" customBuiltin="1"/>
    <cellStyle name="Заголовок 3 10" xfId="472"/>
    <cellStyle name="Заголовок 3 11" xfId="496"/>
    <cellStyle name="Заголовок 3 12" xfId="520"/>
    <cellStyle name="Заголовок 3 2" xfId="141"/>
    <cellStyle name="Заголовок 3 3" xfId="163"/>
    <cellStyle name="Заголовок 3 4" xfId="298"/>
    <cellStyle name="Заголовок 3 5" xfId="347"/>
    <cellStyle name="Заголовок 3 6" xfId="376"/>
    <cellStyle name="Заголовок 3 7" xfId="404"/>
    <cellStyle name="Заголовок 3 8" xfId="431"/>
    <cellStyle name="Заголовок 3 9" xfId="453"/>
    <cellStyle name="Заголовок 4" xfId="33" builtinId="19" customBuiltin="1"/>
    <cellStyle name="Заголовок 4 10" xfId="473"/>
    <cellStyle name="Заголовок 4 11" xfId="497"/>
    <cellStyle name="Заголовок 4 12" xfId="521"/>
    <cellStyle name="Заголовок 4 2" xfId="142"/>
    <cellStyle name="Заголовок 4 3" xfId="164"/>
    <cellStyle name="Заголовок 4 4" xfId="299"/>
    <cellStyle name="Заголовок 4 5" xfId="348"/>
    <cellStyle name="Заголовок 4 6" xfId="377"/>
    <cellStyle name="Заголовок 4 7" xfId="405"/>
    <cellStyle name="Заголовок 4 8" xfId="432"/>
    <cellStyle name="Заголовок 4 9" xfId="454"/>
    <cellStyle name="Итог" xfId="34" builtinId="25" customBuiltin="1"/>
    <cellStyle name="Итог 10" xfId="474"/>
    <cellStyle name="Итог 11" xfId="498"/>
    <cellStyle name="Итог 12" xfId="522"/>
    <cellStyle name="Итог 2" xfId="143"/>
    <cellStyle name="Итог 3" xfId="165"/>
    <cellStyle name="Итог 4" xfId="300"/>
    <cellStyle name="Итог 5" xfId="349"/>
    <cellStyle name="Итог 6" xfId="378"/>
    <cellStyle name="Итог 7" xfId="406"/>
    <cellStyle name="Итог 8" xfId="433"/>
    <cellStyle name="Итог 9" xfId="455"/>
    <cellStyle name="Контрольная ячейка" xfId="35" builtinId="23" customBuiltin="1"/>
    <cellStyle name="Контрольная ячейка 2" xfId="301"/>
    <cellStyle name="Контрольная ячейка 3" xfId="475"/>
    <cellStyle name="Контрольная ячейка 4" xfId="499"/>
    <cellStyle name="Контрольная ячейка 5" xfId="523"/>
    <cellStyle name="Название" xfId="36" builtinId="15" customBuiltin="1"/>
    <cellStyle name="Название 10" xfId="476"/>
    <cellStyle name="Название 11" xfId="500"/>
    <cellStyle name="Название 12" xfId="524"/>
    <cellStyle name="Название 2" xfId="144"/>
    <cellStyle name="Название 3" xfId="166"/>
    <cellStyle name="Название 4" xfId="302"/>
    <cellStyle name="Название 5" xfId="351"/>
    <cellStyle name="Название 6" xfId="380"/>
    <cellStyle name="Название 7" xfId="408"/>
    <cellStyle name="Название 8" xfId="435"/>
    <cellStyle name="Название 9" xfId="456"/>
    <cellStyle name="Нейтральный" xfId="37" builtinId="28" customBuiltin="1"/>
    <cellStyle name="Нейтральный 2" xfId="303"/>
    <cellStyle name="Нейтральный 3" xfId="477"/>
    <cellStyle name="Нейтральный 4" xfId="501"/>
    <cellStyle name="Нейтральный 5" xfId="525"/>
    <cellStyle name="Обычный" xfId="0" builtinId="0"/>
    <cellStyle name="Обычный 10" xfId="60"/>
    <cellStyle name="Обычный 10 2" xfId="175"/>
    <cellStyle name="Обычный 10 3" xfId="198"/>
    <cellStyle name="Обычный 10 4" xfId="220"/>
    <cellStyle name="Обычный 10 5" xfId="243"/>
    <cellStyle name="Обычный 11" xfId="62"/>
    <cellStyle name="Обычный 11 2" xfId="176"/>
    <cellStyle name="Обычный 11 3" xfId="199"/>
    <cellStyle name="Обычный 11 4" xfId="221"/>
    <cellStyle name="Обычный 11 5" xfId="244"/>
    <cellStyle name="Обычный 12" xfId="64"/>
    <cellStyle name="Обычный 12 2" xfId="177"/>
    <cellStyle name="Обычный 12 3" xfId="200"/>
    <cellStyle name="Обычный 12 4" xfId="222"/>
    <cellStyle name="Обычный 12 5" xfId="245"/>
    <cellStyle name="Обычный 13" xfId="66"/>
    <cellStyle name="Обычный 13 2" xfId="178"/>
    <cellStyle name="Обычный 13 3" xfId="201"/>
    <cellStyle name="Обычный 13 4" xfId="223"/>
    <cellStyle name="Обычный 13 5" xfId="246"/>
    <cellStyle name="Обычный 14" xfId="68"/>
    <cellStyle name="Обычный 14 2" xfId="179"/>
    <cellStyle name="Обычный 14 3" xfId="202"/>
    <cellStyle name="Обычный 14 4" xfId="224"/>
    <cellStyle name="Обычный 14 5" xfId="247"/>
    <cellStyle name="Обычный 15" xfId="70"/>
    <cellStyle name="Обычный 15 2" xfId="180"/>
    <cellStyle name="Обычный 15 3" xfId="203"/>
    <cellStyle name="Обычный 15 4" xfId="225"/>
    <cellStyle name="Обычный 15 5" xfId="248"/>
    <cellStyle name="Обычный 16" xfId="72"/>
    <cellStyle name="Обычный 16 2" xfId="181"/>
    <cellStyle name="Обычный 16 3" xfId="204"/>
    <cellStyle name="Обычный 16 4" xfId="226"/>
    <cellStyle name="Обычный 16 5" xfId="249"/>
    <cellStyle name="Обычный 17" xfId="74"/>
    <cellStyle name="Обычный 17 2" xfId="182"/>
    <cellStyle name="Обычный 17 3" xfId="205"/>
    <cellStyle name="Обычный 17 4" xfId="227"/>
    <cellStyle name="Обычный 17 5" xfId="250"/>
    <cellStyle name="Обычный 18" xfId="76"/>
    <cellStyle name="Обычный 18 2" xfId="183"/>
    <cellStyle name="Обычный 18 3" xfId="206"/>
    <cellStyle name="Обычный 18 4" xfId="228"/>
    <cellStyle name="Обычный 18 5" xfId="251"/>
    <cellStyle name="Обычный 19" xfId="78"/>
    <cellStyle name="Обычный 19 2" xfId="184"/>
    <cellStyle name="Обычный 19 3" xfId="207"/>
    <cellStyle name="Обычный 19 4" xfId="229"/>
    <cellStyle name="Обычный 19 5" xfId="252"/>
    <cellStyle name="Обычный 2" xfId="38"/>
    <cellStyle name="Обычный 2 10" xfId="63"/>
    <cellStyle name="Обычный 2 11" xfId="65"/>
    <cellStyle name="Обычный 2 12" xfId="67"/>
    <cellStyle name="Обычный 2 13" xfId="69"/>
    <cellStyle name="Обычный 2 14" xfId="71"/>
    <cellStyle name="Обычный 2 15" xfId="73"/>
    <cellStyle name="Обычный 2 16" xfId="75"/>
    <cellStyle name="Обычный 2 17" xfId="77"/>
    <cellStyle name="Обычный 2 18" xfId="79"/>
    <cellStyle name="Обычный 2 19" xfId="81"/>
    <cellStyle name="Обычный 2 2" xfId="47"/>
    <cellStyle name="Обычный 2 20" xfId="83"/>
    <cellStyle name="Обычный 2 21" xfId="85"/>
    <cellStyle name="Обычный 2 22" xfId="87"/>
    <cellStyle name="Обычный 2 23" xfId="89"/>
    <cellStyle name="Обычный 2 24" xfId="146"/>
    <cellStyle name="Обычный 2 25" xfId="167"/>
    <cellStyle name="Обычный 2 26" xfId="171"/>
    <cellStyle name="Обычный 2 27" xfId="173"/>
    <cellStyle name="Обычный 2 28" xfId="174"/>
    <cellStyle name="Обычный 2 29" xfId="185"/>
    <cellStyle name="Обычный 2 3" xfId="49"/>
    <cellStyle name="Обычный 2 30" xfId="208"/>
    <cellStyle name="Обычный 2 31" xfId="230"/>
    <cellStyle name="Обычный 2 32" xfId="253"/>
    <cellStyle name="Обычный 2 33" xfId="304"/>
    <cellStyle name="Обычный 2 34" xfId="315"/>
    <cellStyle name="Обычный 2 35" xfId="353"/>
    <cellStyle name="Обычный 2 36" xfId="382"/>
    <cellStyle name="Обычный 2 37" xfId="410"/>
    <cellStyle name="Обычный 2 38" xfId="437"/>
    <cellStyle name="Обычный 2 39" xfId="457"/>
    <cellStyle name="Обычный 2 4" xfId="51"/>
    <cellStyle name="Обычный 2 40" xfId="478"/>
    <cellStyle name="Обычный 2 41" xfId="502"/>
    <cellStyle name="Обычный 2 42" xfId="526"/>
    <cellStyle name="Обычный 2 5" xfId="53"/>
    <cellStyle name="Обычный 2 6" xfId="55"/>
    <cellStyle name="Обычный 2 7" xfId="57"/>
    <cellStyle name="Обычный 2 8" xfId="59"/>
    <cellStyle name="Обычный 2 9" xfId="61"/>
    <cellStyle name="Обычный 20" xfId="80"/>
    <cellStyle name="Обычный 20 2" xfId="186"/>
    <cellStyle name="Обычный 20 3" xfId="209"/>
    <cellStyle name="Обычный 20 4" xfId="231"/>
    <cellStyle name="Обычный 20 5" xfId="254"/>
    <cellStyle name="Обычный 21" xfId="82"/>
    <cellStyle name="Обычный 21 2" xfId="187"/>
    <cellStyle name="Обычный 21 3" xfId="210"/>
    <cellStyle name="Обычный 21 4" xfId="232"/>
    <cellStyle name="Обычный 21 5" xfId="255"/>
    <cellStyle name="Обычный 22" xfId="84"/>
    <cellStyle name="Обычный 22 2" xfId="188"/>
    <cellStyle name="Обычный 22 3" xfId="211"/>
    <cellStyle name="Обычный 22 4" xfId="233"/>
    <cellStyle name="Обычный 22 5" xfId="256"/>
    <cellStyle name="Обычный 23" xfId="86"/>
    <cellStyle name="Обычный 23 2" xfId="189"/>
    <cellStyle name="Обычный 23 3" xfId="212"/>
    <cellStyle name="Обычный 23 4" xfId="234"/>
    <cellStyle name="Обычный 23 5" xfId="257"/>
    <cellStyle name="Обычный 24" xfId="88"/>
    <cellStyle name="Обычный 25" xfId="90"/>
    <cellStyle name="Обычный 26" xfId="91"/>
    <cellStyle name="Обычный 27" xfId="92"/>
    <cellStyle name="Обычный 28" xfId="93"/>
    <cellStyle name="Обычный 29" xfId="94"/>
    <cellStyle name="Обычный 3" xfId="46"/>
    <cellStyle name="Обычный 3 2" xfId="190"/>
    <cellStyle name="Обычный 3 3" xfId="213"/>
    <cellStyle name="Обычный 3 4" xfId="235"/>
    <cellStyle name="Обычный 3 5" xfId="258"/>
    <cellStyle name="Обычный 30" xfId="95"/>
    <cellStyle name="Обычный 31" xfId="96"/>
    <cellStyle name="Обычный 32" xfId="97"/>
    <cellStyle name="Обычный 33" xfId="98"/>
    <cellStyle name="Обычный 34" xfId="172"/>
    <cellStyle name="Обычный 35" xfId="197"/>
    <cellStyle name="Обычный 36" xfId="268"/>
    <cellStyle name="Обычный 37" xfId="242"/>
    <cellStyle name="Обычный 38" xfId="265"/>
    <cellStyle name="Обычный 39" xfId="266"/>
    <cellStyle name="Обычный 4" xfId="48"/>
    <cellStyle name="Обычный 4 2" xfId="191"/>
    <cellStyle name="Обычный 4 3" xfId="214"/>
    <cellStyle name="Обычный 4 4" xfId="236"/>
    <cellStyle name="Обычный 4 5" xfId="259"/>
    <cellStyle name="Обычный 40" xfId="267"/>
    <cellStyle name="Обычный 41" xfId="311"/>
    <cellStyle name="Обычный 42" xfId="312"/>
    <cellStyle name="Обычный 43" xfId="534"/>
    <cellStyle name="Обычный 44" xfId="313"/>
    <cellStyle name="Обычный 45" xfId="314"/>
    <cellStyle name="Обычный 5" xfId="50"/>
    <cellStyle name="Обычный 5 10" xfId="411"/>
    <cellStyle name="Обычный 5 11" xfId="438"/>
    <cellStyle name="Обычный 5 12" xfId="458"/>
    <cellStyle name="Обычный 5 2" xfId="147"/>
    <cellStyle name="Обычный 5 3" xfId="168"/>
    <cellStyle name="Обычный 5 4" xfId="192"/>
    <cellStyle name="Обычный 5 5" xfId="215"/>
    <cellStyle name="Обычный 5 6" xfId="237"/>
    <cellStyle name="Обычный 5 7" xfId="260"/>
    <cellStyle name="Обычный 5 8" xfId="354"/>
    <cellStyle name="Обычный 5 9" xfId="383"/>
    <cellStyle name="Обычный 6" xfId="52"/>
    <cellStyle name="Обычный 6 2" xfId="193"/>
    <cellStyle name="Обычный 6 3" xfId="216"/>
    <cellStyle name="Обычный 6 4" xfId="238"/>
    <cellStyle name="Обычный 6 5" xfId="261"/>
    <cellStyle name="Обычный 62" xfId="533"/>
    <cellStyle name="Обычный 7" xfId="54"/>
    <cellStyle name="Обычный 7 10" xfId="412"/>
    <cellStyle name="Обычный 7 11" xfId="439"/>
    <cellStyle name="Обычный 7 12" xfId="459"/>
    <cellStyle name="Обычный 7 2" xfId="148"/>
    <cellStyle name="Обычный 7 3" xfId="169"/>
    <cellStyle name="Обычный 7 4" xfId="194"/>
    <cellStyle name="Обычный 7 5" xfId="217"/>
    <cellStyle name="Обычный 7 6" xfId="239"/>
    <cellStyle name="Обычный 7 7" xfId="262"/>
    <cellStyle name="Обычный 7 8" xfId="355"/>
    <cellStyle name="Обычный 7 9" xfId="384"/>
    <cellStyle name="Обычный 8" xfId="56"/>
    <cellStyle name="Обычный 8 10" xfId="413"/>
    <cellStyle name="Обычный 8 11" xfId="440"/>
    <cellStyle name="Обычный 8 12" xfId="460"/>
    <cellStyle name="Обычный 8 2" xfId="149"/>
    <cellStyle name="Обычный 8 3" xfId="170"/>
    <cellStyle name="Обычный 8 4" xfId="195"/>
    <cellStyle name="Обычный 8 5" xfId="218"/>
    <cellStyle name="Обычный 8 6" xfId="240"/>
    <cellStyle name="Обычный 8 7" xfId="263"/>
    <cellStyle name="Обычный 8 8" xfId="356"/>
    <cellStyle name="Обычный 8 9" xfId="385"/>
    <cellStyle name="Обычный 9" xfId="58"/>
    <cellStyle name="Обычный 9 2" xfId="196"/>
    <cellStyle name="Обычный 9 3" xfId="219"/>
    <cellStyle name="Обычный 9 4" xfId="241"/>
    <cellStyle name="Обычный 9 5" xfId="264"/>
    <cellStyle name="Плохой" xfId="39" builtinId="27" customBuiltin="1"/>
    <cellStyle name="Плохой 2" xfId="305"/>
    <cellStyle name="Плохой 3" xfId="479"/>
    <cellStyle name="Плохой 4" xfId="503"/>
    <cellStyle name="Плохой 5" xfId="527"/>
    <cellStyle name="Пояснение" xfId="40" builtinId="53" customBuiltin="1"/>
    <cellStyle name="Пояснение 2" xfId="306"/>
    <cellStyle name="Пояснение 3" xfId="480"/>
    <cellStyle name="Пояснение 4" xfId="504"/>
    <cellStyle name="Пояснение 5" xfId="528"/>
    <cellStyle name="Примечание" xfId="41" builtinId="10" customBuiltin="1"/>
    <cellStyle name="Примечание 2" xfId="307"/>
    <cellStyle name="Примечание 2 2" xfId="481"/>
    <cellStyle name="Примечание 2 3" xfId="505"/>
    <cellStyle name="Примечание 2 4" xfId="529"/>
    <cellStyle name="Примечание 2 5" xfId="535"/>
    <cellStyle name="Связанная ячейка" xfId="42" builtinId="24" customBuiltin="1"/>
    <cellStyle name="Связанная ячейка 2" xfId="308"/>
    <cellStyle name="Связанная ячейка 3" xfId="482"/>
    <cellStyle name="Связанная ячейка 4" xfId="506"/>
    <cellStyle name="Связанная ячейка 5" xfId="530"/>
    <cellStyle name="Стиль 1" xfId="153"/>
    <cellStyle name="Текст предупреждения" xfId="43" builtinId="11" customBuiltin="1"/>
    <cellStyle name="Текст предупреждения 2" xfId="309"/>
    <cellStyle name="Текст предупреждения 3" xfId="483"/>
    <cellStyle name="Текст предупреждения 4" xfId="507"/>
    <cellStyle name="Текст предупреждения 5" xfId="531"/>
    <cellStyle name="Финансовый" xfId="44" builtinId="3"/>
    <cellStyle name="Финансовый 7" xfId="155"/>
    <cellStyle name="Хороший" xfId="45" builtinId="26" customBuiltin="1"/>
    <cellStyle name="Хороший 2" xfId="310"/>
    <cellStyle name="Хороший 3" xfId="484"/>
    <cellStyle name="Хороший 4" xfId="508"/>
    <cellStyle name="Хороший 5" xfId="5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Q354"/>
  <sheetViews>
    <sheetView tabSelected="1" view="pageBreakPreview" topLeftCell="J1" zoomScale="85" zoomScaleNormal="85" zoomScaleSheetLayoutView="85" workbookViewId="0">
      <pane ySplit="4" topLeftCell="A22" activePane="bottomLeft" state="frozen"/>
      <selection activeCell="C4" sqref="C4"/>
      <selection pane="bottomLeft" activeCell="B244" sqref="B244:AA252"/>
    </sheetView>
  </sheetViews>
  <sheetFormatPr defaultRowHeight="18" x14ac:dyDescent="0.25"/>
  <cols>
    <col min="1" max="1" width="9.140625" style="87" customWidth="1"/>
    <col min="2" max="2" width="44.5703125" style="88" customWidth="1"/>
    <col min="3" max="19" width="10.28515625" style="64" customWidth="1"/>
    <col min="20" max="20" width="9.140625" style="101" customWidth="1"/>
    <col min="21" max="26" width="10.28515625" style="64" customWidth="1"/>
    <col min="27" max="27" width="13.42578125" style="76" customWidth="1"/>
    <col min="28" max="28" width="10.5703125" style="58" customWidth="1"/>
    <col min="29" max="29" width="10.85546875" style="58" customWidth="1"/>
    <col min="30" max="32" width="9.28515625" style="58" bestFit="1" customWidth="1"/>
    <col min="33" max="34" width="10" style="58" bestFit="1" customWidth="1"/>
    <col min="35" max="35" width="13" style="58" customWidth="1"/>
    <col min="36" max="36" width="10.7109375" style="58" customWidth="1"/>
    <col min="37" max="37" width="12.85546875" style="58" customWidth="1"/>
    <col min="38" max="16384" width="9.140625" style="1"/>
  </cols>
  <sheetData>
    <row r="1" spans="1:16241" ht="27.75" customHeight="1" x14ac:dyDescent="0.25">
      <c r="A1" s="95"/>
      <c r="B1" s="66"/>
      <c r="C1" s="130" t="s">
        <v>271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16241" ht="40.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</row>
    <row r="3" spans="1:16241" ht="18.75" thickBot="1" x14ac:dyDescent="0.3">
      <c r="A3" s="91"/>
      <c r="B3" s="92"/>
      <c r="C3" s="132" t="s">
        <v>84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4"/>
      <c r="AA3" s="77"/>
    </row>
    <row r="4" spans="1:16241" ht="112.5" customHeight="1" x14ac:dyDescent="0.25">
      <c r="A4" s="93"/>
      <c r="B4" s="94" t="s">
        <v>23</v>
      </c>
      <c r="C4" s="68" t="s">
        <v>0</v>
      </c>
      <c r="D4" s="68" t="s">
        <v>1</v>
      </c>
      <c r="E4" s="68" t="s">
        <v>2</v>
      </c>
      <c r="F4" s="68" t="s">
        <v>3</v>
      </c>
      <c r="G4" s="68" t="s">
        <v>4</v>
      </c>
      <c r="H4" s="68" t="s">
        <v>5</v>
      </c>
      <c r="I4" s="68" t="s">
        <v>6</v>
      </c>
      <c r="J4" s="68" t="s">
        <v>7</v>
      </c>
      <c r="K4" s="68" t="s">
        <v>8</v>
      </c>
      <c r="L4" s="68" t="s">
        <v>9</v>
      </c>
      <c r="M4" s="68" t="s">
        <v>10</v>
      </c>
      <c r="N4" s="68" t="s">
        <v>11</v>
      </c>
      <c r="O4" s="68" t="s">
        <v>12</v>
      </c>
      <c r="P4" s="68" t="s">
        <v>13</v>
      </c>
      <c r="Q4" s="68" t="s">
        <v>14</v>
      </c>
      <c r="R4" s="68" t="s">
        <v>15</v>
      </c>
      <c r="S4" s="68" t="s">
        <v>16</v>
      </c>
      <c r="T4" s="104" t="s">
        <v>17</v>
      </c>
      <c r="U4" s="68" t="s">
        <v>18</v>
      </c>
      <c r="V4" s="68" t="s">
        <v>19</v>
      </c>
      <c r="W4" s="68" t="s">
        <v>20</v>
      </c>
      <c r="X4" s="68" t="s">
        <v>21</v>
      </c>
      <c r="Y4" s="68" t="s">
        <v>22</v>
      </c>
      <c r="Z4" s="68" t="s">
        <v>80</v>
      </c>
      <c r="AA4" s="78" t="s">
        <v>97</v>
      </c>
    </row>
    <row r="5" spans="1:16241" ht="18.75" thickBot="1" x14ac:dyDescent="0.3">
      <c r="A5" s="67">
        <v>1</v>
      </c>
      <c r="B5" s="7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5">
        <v>14</v>
      </c>
      <c r="O5" s="65">
        <v>15</v>
      </c>
      <c r="P5" s="65">
        <v>16</v>
      </c>
      <c r="Q5" s="65">
        <v>17</v>
      </c>
      <c r="R5" s="65">
        <v>18</v>
      </c>
      <c r="S5" s="65">
        <v>19</v>
      </c>
      <c r="T5" s="103">
        <v>20</v>
      </c>
      <c r="U5" s="65">
        <v>21</v>
      </c>
      <c r="V5" s="65">
        <v>22</v>
      </c>
      <c r="W5" s="65">
        <v>23</v>
      </c>
      <c r="X5" s="65">
        <v>24</v>
      </c>
      <c r="Y5" s="65">
        <v>25</v>
      </c>
      <c r="Z5" s="65">
        <v>26</v>
      </c>
      <c r="AA5" s="74">
        <v>27</v>
      </c>
    </row>
    <row r="6" spans="1:16241" s="3" customFormat="1" ht="15" thickBot="1" x14ac:dyDescent="0.25">
      <c r="A6" s="125" t="s">
        <v>135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7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2"/>
    </row>
    <row r="7" spans="1:16241" s="5" customFormat="1" x14ac:dyDescent="0.25">
      <c r="A7" s="96">
        <v>1</v>
      </c>
      <c r="B7" s="116" t="s">
        <v>202</v>
      </c>
      <c r="C7" s="81">
        <v>1112.1199999999999</v>
      </c>
      <c r="D7" s="81">
        <v>1029.56</v>
      </c>
      <c r="E7" s="81">
        <v>992.36</v>
      </c>
      <c r="F7" s="81">
        <v>973.96</v>
      </c>
      <c r="G7" s="81">
        <v>993.64</v>
      </c>
      <c r="H7" s="81">
        <v>1058.96</v>
      </c>
      <c r="I7" s="81">
        <v>1183</v>
      </c>
      <c r="J7" s="81">
        <v>1263.76</v>
      </c>
      <c r="K7" s="81">
        <v>1255.8400000000001</v>
      </c>
      <c r="L7" s="81">
        <v>1298.6799999999998</v>
      </c>
      <c r="M7" s="81">
        <v>1314.52</v>
      </c>
      <c r="N7" s="81">
        <v>1289.08</v>
      </c>
      <c r="O7" s="81">
        <v>1264.76</v>
      </c>
      <c r="P7" s="81">
        <v>1243.2</v>
      </c>
      <c r="Q7" s="81">
        <v>1248.68</v>
      </c>
      <c r="R7" s="81">
        <v>1321.36</v>
      </c>
      <c r="S7" s="81">
        <v>1377.96</v>
      </c>
      <c r="T7" s="81">
        <v>1528.4</v>
      </c>
      <c r="U7" s="81">
        <v>1605.08</v>
      </c>
      <c r="V7" s="81">
        <v>1629.7199999999998</v>
      </c>
      <c r="W7" s="81">
        <v>1587.4</v>
      </c>
      <c r="X7" s="81">
        <v>1499.6</v>
      </c>
      <c r="Y7" s="81">
        <v>1362.1599999999999</v>
      </c>
      <c r="Z7" s="81">
        <v>1200.3600000000001</v>
      </c>
      <c r="AA7" s="117">
        <v>30634.160000000007</v>
      </c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4"/>
    </row>
    <row r="8" spans="1:16241" s="8" customFormat="1" ht="15" customHeight="1" x14ac:dyDescent="0.25">
      <c r="A8" s="97">
        <v>2</v>
      </c>
      <c r="B8" s="116" t="s">
        <v>203</v>
      </c>
      <c r="C8" s="81">
        <v>1391.52</v>
      </c>
      <c r="D8" s="81">
        <v>1315.65</v>
      </c>
      <c r="E8" s="81">
        <v>1238.6399999999999</v>
      </c>
      <c r="F8" s="81">
        <v>1211.4000000000001</v>
      </c>
      <c r="G8" s="81">
        <v>1218.1799999999998</v>
      </c>
      <c r="H8" s="81">
        <v>1290.96</v>
      </c>
      <c r="I8" s="81">
        <v>1472.43</v>
      </c>
      <c r="J8" s="81">
        <v>1690.98</v>
      </c>
      <c r="K8" s="81">
        <v>1794.72</v>
      </c>
      <c r="L8" s="81">
        <v>1853.94</v>
      </c>
      <c r="M8" s="81">
        <v>1840.05</v>
      </c>
      <c r="N8" s="81">
        <v>1835.9099999999999</v>
      </c>
      <c r="O8" s="81">
        <v>1804.62</v>
      </c>
      <c r="P8" s="81">
        <v>1798.1399999999999</v>
      </c>
      <c r="Q8" s="81">
        <v>1750.8</v>
      </c>
      <c r="R8" s="81">
        <v>1762.95</v>
      </c>
      <c r="S8" s="81">
        <v>1804.5300000000002</v>
      </c>
      <c r="T8" s="81">
        <v>2024.8200000000002</v>
      </c>
      <c r="U8" s="81">
        <v>2090.13</v>
      </c>
      <c r="V8" s="81">
        <v>2107.98</v>
      </c>
      <c r="W8" s="81">
        <v>2062.29</v>
      </c>
      <c r="X8" s="81">
        <v>1963.68</v>
      </c>
      <c r="Y8" s="81">
        <v>1784.2800000000002</v>
      </c>
      <c r="Z8" s="81">
        <v>1533.06</v>
      </c>
      <c r="AA8" s="118">
        <v>40641.659999999996</v>
      </c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7"/>
    </row>
    <row r="9" spans="1:16241" s="8" customFormat="1" ht="15.75" customHeight="1" x14ac:dyDescent="0.25">
      <c r="A9" s="97">
        <v>3</v>
      </c>
      <c r="B9" s="116" t="s">
        <v>204</v>
      </c>
      <c r="C9" s="81">
        <v>945.72</v>
      </c>
      <c r="D9" s="81">
        <v>896.25</v>
      </c>
      <c r="E9" s="81">
        <v>877.02</v>
      </c>
      <c r="F9" s="81">
        <v>873.99</v>
      </c>
      <c r="G9" s="81">
        <v>901.17000000000007</v>
      </c>
      <c r="H9" s="81">
        <v>978.08999999999992</v>
      </c>
      <c r="I9" s="81">
        <v>1085.01</v>
      </c>
      <c r="J9" s="81">
        <v>1287.9000000000001</v>
      </c>
      <c r="K9" s="81">
        <v>1450.92</v>
      </c>
      <c r="L9" s="81">
        <v>1527.27</v>
      </c>
      <c r="M9" s="81">
        <v>1556.94</v>
      </c>
      <c r="N9" s="81">
        <v>1534.26</v>
      </c>
      <c r="O9" s="81">
        <v>1398.63</v>
      </c>
      <c r="P9" s="81">
        <v>1521.8400000000001</v>
      </c>
      <c r="Q9" s="81">
        <v>1536.21</v>
      </c>
      <c r="R9" s="81">
        <v>1523.19</v>
      </c>
      <c r="S9" s="81">
        <v>1530.54</v>
      </c>
      <c r="T9" s="81">
        <v>1566.3899999999999</v>
      </c>
      <c r="U9" s="81">
        <v>1525.77</v>
      </c>
      <c r="V9" s="81">
        <v>1512.66</v>
      </c>
      <c r="W9" s="81">
        <v>1366.5300000000002</v>
      </c>
      <c r="X9" s="81">
        <v>1282.6500000000001</v>
      </c>
      <c r="Y9" s="81">
        <v>1178.19</v>
      </c>
      <c r="Z9" s="81">
        <v>1039.8900000000001</v>
      </c>
      <c r="AA9" s="118">
        <v>30897.03</v>
      </c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7"/>
    </row>
    <row r="10" spans="1:16241" s="8" customFormat="1" ht="15" customHeight="1" x14ac:dyDescent="0.25">
      <c r="A10" s="97">
        <v>4</v>
      </c>
      <c r="B10" s="116" t="s">
        <v>205</v>
      </c>
      <c r="C10" s="81">
        <v>856.74</v>
      </c>
      <c r="D10" s="81">
        <v>834.96</v>
      </c>
      <c r="E10" s="81">
        <v>816</v>
      </c>
      <c r="F10" s="81">
        <v>859.38</v>
      </c>
      <c r="G10" s="81">
        <v>859.08</v>
      </c>
      <c r="H10" s="81">
        <v>879.84</v>
      </c>
      <c r="I10" s="81">
        <v>980.76</v>
      </c>
      <c r="J10" s="81">
        <v>1131.18</v>
      </c>
      <c r="K10" s="81">
        <v>1365.6000000000001</v>
      </c>
      <c r="L10" s="81">
        <v>1658.7599999999998</v>
      </c>
      <c r="M10" s="81">
        <v>1723.62</v>
      </c>
      <c r="N10" s="81">
        <v>1704.54</v>
      </c>
      <c r="O10" s="81">
        <v>1652.04</v>
      </c>
      <c r="P10" s="81">
        <v>1638.3</v>
      </c>
      <c r="Q10" s="81">
        <v>1587.3000000000002</v>
      </c>
      <c r="R10" s="81">
        <v>1486.98</v>
      </c>
      <c r="S10" s="81">
        <v>1510.8600000000001</v>
      </c>
      <c r="T10" s="81">
        <v>1548.06</v>
      </c>
      <c r="U10" s="81">
        <v>1451.3400000000001</v>
      </c>
      <c r="V10" s="81">
        <v>1358.22</v>
      </c>
      <c r="W10" s="81">
        <v>1212.1799999999998</v>
      </c>
      <c r="X10" s="81">
        <v>1140.1200000000001</v>
      </c>
      <c r="Y10" s="81">
        <v>1038.6599999999999</v>
      </c>
      <c r="Z10" s="81">
        <v>969.72</v>
      </c>
      <c r="AA10" s="118">
        <v>30264.240000000005</v>
      </c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7"/>
    </row>
    <row r="11" spans="1:16241" s="8" customFormat="1" ht="15.75" customHeight="1" x14ac:dyDescent="0.25">
      <c r="A11" s="97">
        <v>5</v>
      </c>
      <c r="B11" s="116" t="s">
        <v>206</v>
      </c>
      <c r="C11" s="81">
        <v>1416.2399999999998</v>
      </c>
      <c r="D11" s="81">
        <v>1339.4</v>
      </c>
      <c r="E11" s="81">
        <v>1288.1999999999998</v>
      </c>
      <c r="F11" s="81">
        <v>1283.1599999999999</v>
      </c>
      <c r="G11" s="81">
        <v>1307.3200000000002</v>
      </c>
      <c r="H11" s="81">
        <v>1436</v>
      </c>
      <c r="I11" s="81">
        <v>1635.4</v>
      </c>
      <c r="J11" s="81">
        <v>1726.92</v>
      </c>
      <c r="K11" s="81">
        <v>1807.92</v>
      </c>
      <c r="L11" s="81">
        <v>1865.72</v>
      </c>
      <c r="M11" s="81">
        <v>1840.7600000000002</v>
      </c>
      <c r="N11" s="81">
        <v>1789.68</v>
      </c>
      <c r="O11" s="81">
        <v>1771.92</v>
      </c>
      <c r="P11" s="81">
        <v>1768.7199999999998</v>
      </c>
      <c r="Q11" s="81">
        <v>1750.96</v>
      </c>
      <c r="R11" s="81">
        <v>1769.28</v>
      </c>
      <c r="S11" s="81">
        <v>1883.44</v>
      </c>
      <c r="T11" s="81">
        <v>1985.92</v>
      </c>
      <c r="U11" s="81">
        <v>1999.2</v>
      </c>
      <c r="V11" s="81">
        <v>2001.1999999999998</v>
      </c>
      <c r="W11" s="81">
        <v>1997.2</v>
      </c>
      <c r="X11" s="81">
        <v>1942.52</v>
      </c>
      <c r="Y11" s="81">
        <v>1733.24</v>
      </c>
      <c r="Z11" s="81">
        <v>1513</v>
      </c>
      <c r="AA11" s="118">
        <v>40853.319999999992</v>
      </c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</row>
    <row r="12" spans="1:16241" s="8" customFormat="1" ht="15" customHeight="1" x14ac:dyDescent="0.25">
      <c r="A12" s="97">
        <v>6</v>
      </c>
      <c r="B12" s="116" t="s">
        <v>152</v>
      </c>
      <c r="C12" s="114">
        <v>546.55999999999995</v>
      </c>
      <c r="D12" s="114">
        <v>503.88</v>
      </c>
      <c r="E12" s="114">
        <v>487.24</v>
      </c>
      <c r="F12" s="114">
        <v>468.96000000000004</v>
      </c>
      <c r="G12" s="114">
        <v>467.96000000000004</v>
      </c>
      <c r="H12" s="114">
        <v>517.04</v>
      </c>
      <c r="I12" s="114">
        <v>626.84</v>
      </c>
      <c r="J12" s="114">
        <v>672.04</v>
      </c>
      <c r="K12" s="114">
        <v>722.04</v>
      </c>
      <c r="L12" s="114">
        <v>771.44</v>
      </c>
      <c r="M12" s="114">
        <v>806.16000000000008</v>
      </c>
      <c r="N12" s="114">
        <v>808.44</v>
      </c>
      <c r="O12" s="114">
        <v>814.56</v>
      </c>
      <c r="P12" s="114">
        <v>809.31999999999994</v>
      </c>
      <c r="Q12" s="114">
        <v>794.52</v>
      </c>
      <c r="R12" s="114">
        <v>781.28</v>
      </c>
      <c r="S12" s="114">
        <v>818.96</v>
      </c>
      <c r="T12" s="114">
        <v>894.8</v>
      </c>
      <c r="U12" s="114">
        <v>905.84</v>
      </c>
      <c r="V12" s="114">
        <v>891.2</v>
      </c>
      <c r="W12" s="114">
        <v>853.12</v>
      </c>
      <c r="X12" s="114">
        <v>796.48</v>
      </c>
      <c r="Y12" s="114">
        <v>721.04</v>
      </c>
      <c r="Z12" s="114">
        <v>639.79999999999995</v>
      </c>
      <c r="AA12" s="118">
        <v>17119.52</v>
      </c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</row>
    <row r="13" spans="1:16241" s="8" customFormat="1" ht="15.75" customHeight="1" x14ac:dyDescent="0.25">
      <c r="A13" s="97">
        <v>7</v>
      </c>
      <c r="B13" s="116" t="s">
        <v>207</v>
      </c>
      <c r="C13" s="81">
        <v>1864.52</v>
      </c>
      <c r="D13" s="81">
        <v>1760.88</v>
      </c>
      <c r="E13" s="81">
        <v>1720.7199999999998</v>
      </c>
      <c r="F13" s="81">
        <v>1667.92</v>
      </c>
      <c r="G13" s="81">
        <v>1697.6799999999998</v>
      </c>
      <c r="H13" s="81">
        <v>1849.6</v>
      </c>
      <c r="I13" s="81">
        <v>2006.28</v>
      </c>
      <c r="J13" s="81">
        <v>2046.72</v>
      </c>
      <c r="K13" s="81">
        <v>2245.1999999999998</v>
      </c>
      <c r="L13" s="81">
        <v>2332.44</v>
      </c>
      <c r="M13" s="81">
        <v>2380.3599999999997</v>
      </c>
      <c r="N13" s="81">
        <v>2341.8000000000002</v>
      </c>
      <c r="O13" s="81">
        <v>2341.2799999999997</v>
      </c>
      <c r="P13" s="81">
        <v>2176.2799999999997</v>
      </c>
      <c r="Q13" s="81">
        <v>2194.6</v>
      </c>
      <c r="R13" s="81">
        <v>2207.3599999999997</v>
      </c>
      <c r="S13" s="81">
        <v>2424.2799999999997</v>
      </c>
      <c r="T13" s="81">
        <v>2696</v>
      </c>
      <c r="U13" s="81">
        <v>2783.8</v>
      </c>
      <c r="V13" s="81">
        <v>2751.16</v>
      </c>
      <c r="W13" s="81">
        <v>2699.56</v>
      </c>
      <c r="X13" s="81">
        <v>2533.92</v>
      </c>
      <c r="Y13" s="81">
        <v>2263.04</v>
      </c>
      <c r="Z13" s="81">
        <v>1991.68</v>
      </c>
      <c r="AA13" s="118">
        <v>52977.079999999987</v>
      </c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</row>
    <row r="14" spans="1:16241" s="8" customFormat="1" ht="19.5" customHeight="1" x14ac:dyDescent="0.25">
      <c r="A14" s="97">
        <v>8</v>
      </c>
      <c r="B14" s="116" t="s">
        <v>331</v>
      </c>
      <c r="C14" s="81">
        <v>2080.7399999999998</v>
      </c>
      <c r="D14" s="81">
        <v>1965.72</v>
      </c>
      <c r="E14" s="81">
        <v>1884.96</v>
      </c>
      <c r="F14" s="81">
        <v>1865.58</v>
      </c>
      <c r="G14" s="81">
        <v>1902.6</v>
      </c>
      <c r="H14" s="81">
        <v>1964.88</v>
      </c>
      <c r="I14" s="81">
        <v>2219.6999999999998</v>
      </c>
      <c r="J14" s="81">
        <v>2302.44</v>
      </c>
      <c r="K14" s="81">
        <v>2413.62</v>
      </c>
      <c r="L14" s="81">
        <v>2625.84</v>
      </c>
      <c r="M14" s="81">
        <v>2706.6</v>
      </c>
      <c r="N14" s="81">
        <v>2676.6000000000004</v>
      </c>
      <c r="O14" s="81">
        <v>2668.74</v>
      </c>
      <c r="P14" s="81">
        <v>2584.62</v>
      </c>
      <c r="Q14" s="81">
        <v>2554.02</v>
      </c>
      <c r="R14" s="81">
        <v>2560.2600000000002</v>
      </c>
      <c r="S14" s="81">
        <v>2693.4</v>
      </c>
      <c r="T14" s="81">
        <v>2926.98</v>
      </c>
      <c r="U14" s="81">
        <v>3008.76</v>
      </c>
      <c r="V14" s="81">
        <v>3031.2</v>
      </c>
      <c r="W14" s="81">
        <v>2998.8</v>
      </c>
      <c r="X14" s="81">
        <v>2852.94</v>
      </c>
      <c r="Y14" s="81">
        <v>2565.06</v>
      </c>
      <c r="Z14" s="81">
        <v>2243.34</v>
      </c>
      <c r="AA14" s="118">
        <v>59297.400000000009</v>
      </c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</row>
    <row r="15" spans="1:16241" s="8" customFormat="1" ht="15.75" customHeight="1" x14ac:dyDescent="0.25">
      <c r="A15" s="97">
        <v>9</v>
      </c>
      <c r="B15" s="116" t="s">
        <v>332</v>
      </c>
      <c r="C15" s="114">
        <v>236.36</v>
      </c>
      <c r="D15" s="114">
        <v>219.16000000000003</v>
      </c>
      <c r="E15" s="114">
        <v>207.4</v>
      </c>
      <c r="F15" s="114">
        <v>205.07999999999998</v>
      </c>
      <c r="G15" s="114">
        <v>205.32</v>
      </c>
      <c r="H15" s="114">
        <v>217.6</v>
      </c>
      <c r="I15" s="114">
        <v>231.48</v>
      </c>
      <c r="J15" s="114">
        <v>236.8</v>
      </c>
      <c r="K15" s="114">
        <v>240.51999999999998</v>
      </c>
      <c r="L15" s="114">
        <v>252.84</v>
      </c>
      <c r="M15" s="114">
        <v>257.8</v>
      </c>
      <c r="N15" s="114">
        <v>262.64</v>
      </c>
      <c r="O15" s="114">
        <v>267.2</v>
      </c>
      <c r="P15" s="114">
        <v>255.16</v>
      </c>
      <c r="Q15" s="114">
        <v>250.64</v>
      </c>
      <c r="R15" s="114">
        <v>255.51999999999998</v>
      </c>
      <c r="S15" s="114">
        <v>265.76</v>
      </c>
      <c r="T15" s="114">
        <v>299</v>
      </c>
      <c r="U15" s="114">
        <v>316.44000000000005</v>
      </c>
      <c r="V15" s="114">
        <v>321.27999999999997</v>
      </c>
      <c r="W15" s="114">
        <v>326.04000000000002</v>
      </c>
      <c r="X15" s="114">
        <v>316</v>
      </c>
      <c r="Y15" s="114">
        <v>295</v>
      </c>
      <c r="Z15" s="114">
        <v>269.52</v>
      </c>
      <c r="AA15" s="118">
        <v>6210.5599999999995</v>
      </c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0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</row>
    <row r="16" spans="1:16241" s="8" customFormat="1" ht="21.75" customHeight="1" x14ac:dyDescent="0.25">
      <c r="A16" s="97">
        <v>10</v>
      </c>
      <c r="B16" s="116" t="s">
        <v>333</v>
      </c>
      <c r="C16" s="81">
        <v>1947.12</v>
      </c>
      <c r="D16" s="81">
        <v>1858.96</v>
      </c>
      <c r="E16" s="81">
        <v>1796.92</v>
      </c>
      <c r="F16" s="81">
        <v>1774.4</v>
      </c>
      <c r="G16" s="81">
        <v>1794.08</v>
      </c>
      <c r="H16" s="81">
        <v>1951.92</v>
      </c>
      <c r="I16" s="81">
        <v>2069.2800000000002</v>
      </c>
      <c r="J16" s="81">
        <v>2335.2399999999998</v>
      </c>
      <c r="K16" s="81">
        <v>2691.4</v>
      </c>
      <c r="L16" s="81">
        <v>2822.04</v>
      </c>
      <c r="M16" s="81">
        <v>2857.64</v>
      </c>
      <c r="N16" s="81">
        <v>2830.6</v>
      </c>
      <c r="O16" s="81">
        <v>2772.56</v>
      </c>
      <c r="P16" s="81">
        <v>2710.84</v>
      </c>
      <c r="Q16" s="81">
        <v>2680</v>
      </c>
      <c r="R16" s="81">
        <v>2729.48</v>
      </c>
      <c r="S16" s="81">
        <v>2796.76</v>
      </c>
      <c r="T16" s="81">
        <v>2959</v>
      </c>
      <c r="U16" s="81">
        <v>2970.88</v>
      </c>
      <c r="V16" s="81">
        <v>2943.3199999999997</v>
      </c>
      <c r="W16" s="81">
        <v>2821.52</v>
      </c>
      <c r="X16" s="81">
        <v>2647.4</v>
      </c>
      <c r="Y16" s="81">
        <v>2385.84</v>
      </c>
      <c r="Z16" s="81">
        <v>2080</v>
      </c>
      <c r="AA16" s="118">
        <v>59227.199999999997</v>
      </c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7"/>
    </row>
    <row r="17" spans="1:284" s="8" customFormat="1" ht="15.75" customHeight="1" x14ac:dyDescent="0.25">
      <c r="A17" s="97">
        <v>11</v>
      </c>
      <c r="B17" s="116" t="s">
        <v>334</v>
      </c>
      <c r="C17" s="81">
        <v>17.679600000000001</v>
      </c>
      <c r="D17" s="81">
        <v>16.0044</v>
      </c>
      <c r="E17" s="81">
        <v>16.191600000000001</v>
      </c>
      <c r="F17" s="81">
        <v>14.854800000000001</v>
      </c>
      <c r="G17" s="81">
        <v>14.5932</v>
      </c>
      <c r="H17" s="81">
        <v>17.395800000000001</v>
      </c>
      <c r="I17" s="81">
        <v>17.789400000000001</v>
      </c>
      <c r="J17" s="81">
        <v>20.181600000000003</v>
      </c>
      <c r="K17" s="81">
        <v>19.9254</v>
      </c>
      <c r="L17" s="81">
        <v>19.9392</v>
      </c>
      <c r="M17" s="81">
        <v>20.098800000000001</v>
      </c>
      <c r="N17" s="81">
        <v>19.321200000000001</v>
      </c>
      <c r="O17" s="81">
        <v>21.385199999999998</v>
      </c>
      <c r="P17" s="81">
        <v>21.5868</v>
      </c>
      <c r="Q17" s="81">
        <v>21.573599999999999</v>
      </c>
      <c r="R17" s="81">
        <v>21.372599999999998</v>
      </c>
      <c r="S17" s="81">
        <v>23.152200000000001</v>
      </c>
      <c r="T17" s="81">
        <v>26.433599999999998</v>
      </c>
      <c r="U17" s="81">
        <v>27.920400000000001</v>
      </c>
      <c r="V17" s="81">
        <v>26.612400000000001</v>
      </c>
      <c r="W17" s="81">
        <v>29.843399999999999</v>
      </c>
      <c r="X17" s="81">
        <v>32.279400000000003</v>
      </c>
      <c r="Y17" s="81">
        <v>26.477399999999999</v>
      </c>
      <c r="Z17" s="81">
        <v>23.2164</v>
      </c>
      <c r="AA17" s="118">
        <v>515.82839999999999</v>
      </c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7"/>
    </row>
    <row r="18" spans="1:284" s="8" customFormat="1" ht="21.75" customHeight="1" x14ac:dyDescent="0.25">
      <c r="A18" s="97">
        <v>12</v>
      </c>
      <c r="B18" s="116" t="s">
        <v>335</v>
      </c>
      <c r="C18" s="81">
        <v>10.901999999999999</v>
      </c>
      <c r="D18" s="81">
        <v>10.9832</v>
      </c>
      <c r="E18" s="81">
        <v>11.114799999999999</v>
      </c>
      <c r="F18" s="81">
        <v>10.908000000000001</v>
      </c>
      <c r="G18" s="81">
        <v>10.9832</v>
      </c>
      <c r="H18" s="81">
        <v>10.9176</v>
      </c>
      <c r="I18" s="81">
        <v>10.7948</v>
      </c>
      <c r="J18" s="81">
        <v>12.662800000000001</v>
      </c>
      <c r="K18" s="81">
        <v>17.228000000000002</v>
      </c>
      <c r="L18" s="81">
        <v>19.525199999999998</v>
      </c>
      <c r="M18" s="81">
        <v>19.621200000000002</v>
      </c>
      <c r="N18" s="81">
        <v>20.987200000000001</v>
      </c>
      <c r="O18" s="81">
        <v>18.898800000000001</v>
      </c>
      <c r="P18" s="81">
        <v>18.041200000000003</v>
      </c>
      <c r="Q18" s="81">
        <v>16.649999999999999</v>
      </c>
      <c r="R18" s="81">
        <v>16.911999999999999</v>
      </c>
      <c r="S18" s="81">
        <v>15.2744</v>
      </c>
      <c r="T18" s="81">
        <v>13.642800000000001</v>
      </c>
      <c r="U18" s="81">
        <v>11.520399999999999</v>
      </c>
      <c r="V18" s="81">
        <v>11.429600000000001</v>
      </c>
      <c r="W18" s="81">
        <v>11.484</v>
      </c>
      <c r="X18" s="81">
        <v>11.471599999999999</v>
      </c>
      <c r="Y18" s="81">
        <v>11.568</v>
      </c>
      <c r="Z18" s="81">
        <v>11.41</v>
      </c>
      <c r="AA18" s="118">
        <v>334.93080000000003</v>
      </c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7"/>
    </row>
    <row r="19" spans="1:284" s="8" customFormat="1" ht="15.75" customHeight="1" x14ac:dyDescent="0.25">
      <c r="A19" s="97">
        <v>13</v>
      </c>
      <c r="B19" s="116" t="s">
        <v>336</v>
      </c>
      <c r="C19" s="97">
        <v>58.012799999999999</v>
      </c>
      <c r="D19" s="97">
        <v>51.357600000000005</v>
      </c>
      <c r="E19" s="97">
        <v>46.268000000000001</v>
      </c>
      <c r="F19" s="97">
        <v>44.328000000000003</v>
      </c>
      <c r="G19" s="97">
        <v>45.4056</v>
      </c>
      <c r="H19" s="97">
        <v>47.778400000000005</v>
      </c>
      <c r="I19" s="97">
        <v>52.828800000000001</v>
      </c>
      <c r="J19" s="97">
        <v>54.478400000000001</v>
      </c>
      <c r="K19" s="97">
        <v>50.812799999999996</v>
      </c>
      <c r="L19" s="97">
        <v>58.915199999999999</v>
      </c>
      <c r="M19" s="97">
        <v>61.2592</v>
      </c>
      <c r="N19" s="97">
        <v>54.524799999999999</v>
      </c>
      <c r="O19" s="97">
        <v>56.524799999999999</v>
      </c>
      <c r="P19" s="97">
        <v>61.2896</v>
      </c>
      <c r="Q19" s="97">
        <v>59.059199999999997</v>
      </c>
      <c r="R19" s="97">
        <v>54.019199999999998</v>
      </c>
      <c r="S19" s="97">
        <v>61.556800000000003</v>
      </c>
      <c r="T19" s="97">
        <v>67.854399999999998</v>
      </c>
      <c r="U19" s="97">
        <v>66.897600000000011</v>
      </c>
      <c r="V19" s="97">
        <v>70.002399999999994</v>
      </c>
      <c r="W19" s="97">
        <v>67.1768</v>
      </c>
      <c r="X19" s="97">
        <v>69.134399999999999</v>
      </c>
      <c r="Y19" s="97">
        <v>64.848799999999997</v>
      </c>
      <c r="Z19" s="97">
        <v>60.934399999999997</v>
      </c>
      <c r="AA19" s="118">
        <v>1385.268</v>
      </c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7"/>
    </row>
    <row r="20" spans="1:284" s="8" customFormat="1" ht="15" customHeight="1" x14ac:dyDescent="0.25">
      <c r="A20" s="97">
        <v>14</v>
      </c>
      <c r="B20" s="116" t="s">
        <v>196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0</v>
      </c>
      <c r="T20" s="97">
        <v>0</v>
      </c>
      <c r="U20" s="97">
        <v>0</v>
      </c>
      <c r="V20" s="97">
        <v>0</v>
      </c>
      <c r="W20" s="97">
        <v>0</v>
      </c>
      <c r="X20" s="97">
        <v>0</v>
      </c>
      <c r="Y20" s="97">
        <v>0</v>
      </c>
      <c r="Z20" s="97">
        <v>0</v>
      </c>
      <c r="AA20" s="118">
        <v>0</v>
      </c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7"/>
    </row>
    <row r="21" spans="1:284" s="8" customFormat="1" ht="15.75" customHeight="1" x14ac:dyDescent="0.25">
      <c r="A21" s="97">
        <v>15</v>
      </c>
      <c r="B21" s="116" t="s">
        <v>337</v>
      </c>
      <c r="C21" s="81">
        <v>181.39519999999999</v>
      </c>
      <c r="D21" s="81">
        <v>167.95440000000002</v>
      </c>
      <c r="E21" s="81">
        <v>162.02640000000002</v>
      </c>
      <c r="F21" s="81">
        <v>159.93279999999999</v>
      </c>
      <c r="G21" s="81">
        <v>161.0592</v>
      </c>
      <c r="H21" s="81">
        <v>166.22880000000001</v>
      </c>
      <c r="I21" s="81">
        <v>182.79680000000002</v>
      </c>
      <c r="J21" s="81">
        <v>183.86240000000001</v>
      </c>
      <c r="K21" s="81">
        <v>179.66480000000001</v>
      </c>
      <c r="L21" s="81">
        <v>188.86239999999998</v>
      </c>
      <c r="M21" s="81">
        <v>201.8176</v>
      </c>
      <c r="N21" s="81">
        <v>203.2064</v>
      </c>
      <c r="O21" s="81">
        <v>187.4752</v>
      </c>
      <c r="P21" s="81">
        <v>192.0848</v>
      </c>
      <c r="Q21" s="81">
        <v>187.65199999999999</v>
      </c>
      <c r="R21" s="81">
        <v>191.66800000000001</v>
      </c>
      <c r="S21" s="81">
        <v>210.58080000000001</v>
      </c>
      <c r="T21" s="81">
        <v>227.16640000000001</v>
      </c>
      <c r="U21" s="81">
        <v>237.5</v>
      </c>
      <c r="V21" s="81">
        <v>240.97199999999998</v>
      </c>
      <c r="W21" s="81">
        <v>242.75280000000001</v>
      </c>
      <c r="X21" s="81">
        <v>238.49279999999999</v>
      </c>
      <c r="Y21" s="81">
        <v>221.20959999999999</v>
      </c>
      <c r="Z21" s="81">
        <v>196.1088</v>
      </c>
      <c r="AA21" s="117">
        <v>4712.4704000000011</v>
      </c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7"/>
    </row>
    <row r="22" spans="1:284" s="8" customFormat="1" ht="15" customHeight="1" x14ac:dyDescent="0.25">
      <c r="A22" s="97">
        <v>16</v>
      </c>
      <c r="B22" s="116" t="s">
        <v>338</v>
      </c>
      <c r="C22" s="114">
        <v>52.538399999999996</v>
      </c>
      <c r="D22" s="114">
        <v>48.272399999999998</v>
      </c>
      <c r="E22" s="114">
        <v>48.174000000000007</v>
      </c>
      <c r="F22" s="114">
        <v>47.031599999999997</v>
      </c>
      <c r="G22" s="114">
        <v>44.815799999999996</v>
      </c>
      <c r="H22" s="114">
        <v>50.812799999999996</v>
      </c>
      <c r="I22" s="114">
        <v>65.646000000000001</v>
      </c>
      <c r="J22" s="114">
        <v>69.440400000000011</v>
      </c>
      <c r="K22" s="114">
        <v>74.504999999999995</v>
      </c>
      <c r="L22" s="114">
        <v>65.483400000000003</v>
      </c>
      <c r="M22" s="114">
        <v>70.196399999999997</v>
      </c>
      <c r="N22" s="114">
        <v>68.1708</v>
      </c>
      <c r="O22" s="114">
        <v>71.951400000000007</v>
      </c>
      <c r="P22" s="114">
        <v>70.024200000000008</v>
      </c>
      <c r="Q22" s="114">
        <v>68.885400000000004</v>
      </c>
      <c r="R22" s="114">
        <v>66.807000000000002</v>
      </c>
      <c r="S22" s="114">
        <v>82.309799999999996</v>
      </c>
      <c r="T22" s="114">
        <v>83.793599999999998</v>
      </c>
      <c r="U22" s="114">
        <v>90.886799999999994</v>
      </c>
      <c r="V22" s="114">
        <v>84.781199999999998</v>
      </c>
      <c r="W22" s="114">
        <v>82.260600000000011</v>
      </c>
      <c r="X22" s="114">
        <v>72.066000000000003</v>
      </c>
      <c r="Y22" s="114">
        <v>69.25200000000001</v>
      </c>
      <c r="Z22" s="114">
        <v>58.862400000000001</v>
      </c>
      <c r="AA22" s="117">
        <v>1606.9674</v>
      </c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7"/>
    </row>
    <row r="23" spans="1:284" s="8" customFormat="1" ht="15.75" customHeight="1" x14ac:dyDescent="0.25">
      <c r="A23" s="97">
        <v>17</v>
      </c>
      <c r="B23" s="116" t="s">
        <v>339</v>
      </c>
      <c r="C23" s="81">
        <v>75.9756</v>
      </c>
      <c r="D23" s="81">
        <v>66.336000000000013</v>
      </c>
      <c r="E23" s="81">
        <v>70.53</v>
      </c>
      <c r="F23" s="81">
        <v>70.825199999999995</v>
      </c>
      <c r="G23" s="81">
        <v>69.727200000000011</v>
      </c>
      <c r="H23" s="81">
        <v>76.181399999999996</v>
      </c>
      <c r="I23" s="81">
        <v>82.896000000000001</v>
      </c>
      <c r="J23" s="81">
        <v>81.379199999999997</v>
      </c>
      <c r="K23" s="81">
        <v>92.728200000000001</v>
      </c>
      <c r="L23" s="81">
        <v>99.054000000000002</v>
      </c>
      <c r="M23" s="81">
        <v>99.701400000000007</v>
      </c>
      <c r="N23" s="81">
        <v>100.3734</v>
      </c>
      <c r="O23" s="81">
        <v>100.9974</v>
      </c>
      <c r="P23" s="81">
        <v>109.60380000000001</v>
      </c>
      <c r="Q23" s="81">
        <v>107.3754</v>
      </c>
      <c r="R23" s="81">
        <v>106.236</v>
      </c>
      <c r="S23" s="81">
        <v>111.6378</v>
      </c>
      <c r="T23" s="81">
        <v>127.9704</v>
      </c>
      <c r="U23" s="81">
        <v>132.49979999999999</v>
      </c>
      <c r="V23" s="81">
        <v>130.893</v>
      </c>
      <c r="W23" s="81">
        <v>131.37419999999997</v>
      </c>
      <c r="X23" s="81">
        <v>119.262</v>
      </c>
      <c r="Y23" s="81">
        <v>103.57140000000001</v>
      </c>
      <c r="Z23" s="81">
        <v>93.227999999999994</v>
      </c>
      <c r="AA23" s="117">
        <v>2360.3568</v>
      </c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7"/>
    </row>
    <row r="24" spans="1:284" s="8" customFormat="1" ht="15" customHeight="1" x14ac:dyDescent="0.25">
      <c r="A24" s="97">
        <v>18</v>
      </c>
      <c r="B24" s="116" t="s">
        <v>340</v>
      </c>
      <c r="C24" s="81">
        <v>155.10239999999999</v>
      </c>
      <c r="D24" s="81">
        <v>144.86160000000001</v>
      </c>
      <c r="E24" s="81">
        <v>133.7064</v>
      </c>
      <c r="F24" s="81">
        <v>137.1516</v>
      </c>
      <c r="G24" s="81">
        <v>140.2704</v>
      </c>
      <c r="H24" s="81">
        <v>143.24760000000001</v>
      </c>
      <c r="I24" s="81">
        <v>163.98840000000001</v>
      </c>
      <c r="J24" s="81">
        <v>167.24520000000001</v>
      </c>
      <c r="K24" s="81">
        <v>165.02760000000001</v>
      </c>
      <c r="L24" s="81">
        <v>181.16039999999998</v>
      </c>
      <c r="M24" s="81">
        <v>182.44560000000001</v>
      </c>
      <c r="N24" s="81">
        <v>179.904</v>
      </c>
      <c r="O24" s="81">
        <v>182.928</v>
      </c>
      <c r="P24" s="81">
        <v>174.86879999999999</v>
      </c>
      <c r="Q24" s="81">
        <v>172.82040000000001</v>
      </c>
      <c r="R24" s="81">
        <v>174.8364</v>
      </c>
      <c r="S24" s="81">
        <v>195.52080000000001</v>
      </c>
      <c r="T24" s="81">
        <v>218.43959999999998</v>
      </c>
      <c r="U24" s="81">
        <v>234.35160000000002</v>
      </c>
      <c r="V24" s="81">
        <v>230.91720000000001</v>
      </c>
      <c r="W24" s="81">
        <v>229.1508</v>
      </c>
      <c r="X24" s="81">
        <v>221.352</v>
      </c>
      <c r="Y24" s="81">
        <v>195.82799999999997</v>
      </c>
      <c r="Z24" s="81">
        <v>172.44239999999999</v>
      </c>
      <c r="AA24" s="118">
        <v>4297.5671999999995</v>
      </c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7"/>
    </row>
    <row r="25" spans="1:284" s="8" customFormat="1" ht="13.5" customHeight="1" x14ac:dyDescent="0.25">
      <c r="A25" s="97">
        <v>19</v>
      </c>
      <c r="B25" s="116" t="s">
        <v>153</v>
      </c>
      <c r="C25" s="81">
        <v>-70.811400000000006</v>
      </c>
      <c r="D25" s="81">
        <v>-65.884799999999998</v>
      </c>
      <c r="E25" s="81">
        <v>-66.587400000000002</v>
      </c>
      <c r="F25" s="81">
        <v>-65.650800000000004</v>
      </c>
      <c r="G25" s="81">
        <v>-63.593400000000003</v>
      </c>
      <c r="H25" s="81">
        <v>-67.9602</v>
      </c>
      <c r="I25" s="81">
        <v>-84.492599999999996</v>
      </c>
      <c r="J25" s="81">
        <v>-91.1892</v>
      </c>
      <c r="K25" s="81">
        <v>-85.398600000000002</v>
      </c>
      <c r="L25" s="81">
        <v>-85.998000000000005</v>
      </c>
      <c r="M25" s="81">
        <v>-78.318600000000004</v>
      </c>
      <c r="N25" s="81">
        <v>-80.257199999999997</v>
      </c>
      <c r="O25" s="81">
        <v>-85.873800000000003</v>
      </c>
      <c r="P25" s="81">
        <v>-75.906000000000006</v>
      </c>
      <c r="Q25" s="81">
        <v>-78.378600000000006</v>
      </c>
      <c r="R25" s="81">
        <v>-81.229799999999997</v>
      </c>
      <c r="S25" s="81">
        <v>-87.748199999999997</v>
      </c>
      <c r="T25" s="81">
        <v>-110.0256</v>
      </c>
      <c r="U25" s="81">
        <v>-116.92619999999999</v>
      </c>
      <c r="V25" s="81">
        <v>-119.6802</v>
      </c>
      <c r="W25" s="81">
        <v>-118.1892</v>
      </c>
      <c r="X25" s="81">
        <v>-106.7958</v>
      </c>
      <c r="Y25" s="81">
        <v>-95.619</v>
      </c>
      <c r="Z25" s="81">
        <v>87.746399999999994</v>
      </c>
      <c r="AA25" s="117">
        <v>-1894.7682</v>
      </c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7"/>
    </row>
    <row r="26" spans="1:284" s="8" customFormat="1" ht="15" customHeight="1" x14ac:dyDescent="0.25">
      <c r="A26" s="97">
        <v>20</v>
      </c>
      <c r="B26" s="116" t="s">
        <v>341</v>
      </c>
      <c r="C26" s="81">
        <v>85.809600000000003</v>
      </c>
      <c r="D26" s="81">
        <v>80.804400000000001</v>
      </c>
      <c r="E26" s="81">
        <v>94.279200000000003</v>
      </c>
      <c r="F26" s="81">
        <v>84.240000000000009</v>
      </c>
      <c r="G26" s="81">
        <v>80.183999999999997</v>
      </c>
      <c r="H26" s="81">
        <v>76.734000000000009</v>
      </c>
      <c r="I26" s="81">
        <v>77.597999999999999</v>
      </c>
      <c r="J26" s="81">
        <v>84.77879999999999</v>
      </c>
      <c r="K26" s="81">
        <v>156.5316</v>
      </c>
      <c r="L26" s="81">
        <v>166.62240000000003</v>
      </c>
      <c r="M26" s="81">
        <v>171.24359999999999</v>
      </c>
      <c r="N26" s="81">
        <v>155.05439999999999</v>
      </c>
      <c r="O26" s="81">
        <v>128.31120000000001</v>
      </c>
      <c r="P26" s="81">
        <v>129.52199999999999</v>
      </c>
      <c r="Q26" s="81">
        <v>132.3852</v>
      </c>
      <c r="R26" s="81">
        <v>133.8972</v>
      </c>
      <c r="S26" s="81">
        <v>108.5784</v>
      </c>
      <c r="T26" s="81">
        <v>98.617199999999997</v>
      </c>
      <c r="U26" s="81">
        <v>95.613600000000005</v>
      </c>
      <c r="V26" s="81">
        <v>88.2744</v>
      </c>
      <c r="W26" s="81">
        <v>99.93</v>
      </c>
      <c r="X26" s="81">
        <v>95.848799999999997</v>
      </c>
      <c r="Y26" s="81">
        <v>87.222000000000008</v>
      </c>
      <c r="Z26" s="81">
        <v>84.807600000000008</v>
      </c>
      <c r="AA26" s="117">
        <v>2596.8876</v>
      </c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7"/>
    </row>
    <row r="27" spans="1:284" s="8" customFormat="1" ht="15.75" customHeight="1" x14ac:dyDescent="0.25">
      <c r="A27" s="97">
        <v>21</v>
      </c>
      <c r="B27" s="116" t="s">
        <v>342</v>
      </c>
      <c r="C27" s="115">
        <v>77.7072</v>
      </c>
      <c r="D27" s="115">
        <v>69.212400000000002</v>
      </c>
      <c r="E27" s="115">
        <v>68.683199999999999</v>
      </c>
      <c r="F27" s="115">
        <v>67.192800000000005</v>
      </c>
      <c r="G27" s="115">
        <v>86.108400000000003</v>
      </c>
      <c r="H27" s="115">
        <v>89.82</v>
      </c>
      <c r="I27" s="115">
        <v>108.22199999999999</v>
      </c>
      <c r="J27" s="115">
        <v>129.2784</v>
      </c>
      <c r="K27" s="115">
        <v>138.91919999999999</v>
      </c>
      <c r="L27" s="115">
        <v>149.85840000000002</v>
      </c>
      <c r="M27" s="115">
        <v>135.4776</v>
      </c>
      <c r="N27" s="115">
        <v>127.1148</v>
      </c>
      <c r="O27" s="115">
        <v>126.73679999999999</v>
      </c>
      <c r="P27" s="115">
        <v>120.61439999999999</v>
      </c>
      <c r="Q27" s="115">
        <v>114.78479999999999</v>
      </c>
      <c r="R27" s="115">
        <v>108.3588</v>
      </c>
      <c r="S27" s="115">
        <v>118.16759999999999</v>
      </c>
      <c r="T27" s="115">
        <v>123.30119999999999</v>
      </c>
      <c r="U27" s="115">
        <v>119.99520000000001</v>
      </c>
      <c r="V27" s="115">
        <v>121.8372</v>
      </c>
      <c r="W27" s="115">
        <v>114.9252</v>
      </c>
      <c r="X27" s="115">
        <v>108.58080000000001</v>
      </c>
      <c r="Y27" s="115">
        <v>96.626400000000004</v>
      </c>
      <c r="Z27" s="115">
        <v>83.594400000000007</v>
      </c>
      <c r="AA27" s="117">
        <v>2605.1172000000001</v>
      </c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7"/>
    </row>
    <row r="28" spans="1:284" s="8" customFormat="1" ht="15" customHeight="1" x14ac:dyDescent="0.25">
      <c r="A28" s="97">
        <v>22</v>
      </c>
      <c r="B28" s="116" t="s">
        <v>343</v>
      </c>
      <c r="C28" s="97">
        <v>1094.1999999999998</v>
      </c>
      <c r="D28" s="97">
        <v>1038.52</v>
      </c>
      <c r="E28" s="97">
        <v>1016.2</v>
      </c>
      <c r="F28" s="97">
        <v>1008.44</v>
      </c>
      <c r="G28" s="97">
        <v>1037.44</v>
      </c>
      <c r="H28" s="97">
        <v>1056.52</v>
      </c>
      <c r="I28" s="97">
        <v>1145.04</v>
      </c>
      <c r="J28" s="97">
        <v>1193.6399999999999</v>
      </c>
      <c r="K28" s="97">
        <v>1379.28</v>
      </c>
      <c r="L28" s="97">
        <v>1444</v>
      </c>
      <c r="M28" s="97">
        <v>1443.56</v>
      </c>
      <c r="N28" s="97">
        <v>1427.3600000000001</v>
      </c>
      <c r="O28" s="97">
        <v>1400.6399999999999</v>
      </c>
      <c r="P28" s="97">
        <v>1380.6</v>
      </c>
      <c r="Q28" s="97">
        <v>1372.52</v>
      </c>
      <c r="R28" s="97">
        <v>1382.04</v>
      </c>
      <c r="S28" s="97">
        <v>1352.48</v>
      </c>
      <c r="T28" s="97">
        <v>1404.36</v>
      </c>
      <c r="U28" s="97">
        <v>1442.08</v>
      </c>
      <c r="V28" s="97">
        <v>1415.3600000000001</v>
      </c>
      <c r="W28" s="97">
        <v>1381</v>
      </c>
      <c r="X28" s="97">
        <v>1321</v>
      </c>
      <c r="Y28" s="97">
        <v>1226.24</v>
      </c>
      <c r="Z28" s="97">
        <v>1085.5999999999999</v>
      </c>
      <c r="AA28" s="117">
        <v>30448.120000000006</v>
      </c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7"/>
    </row>
    <row r="29" spans="1:284" s="8" customFormat="1" ht="15.75" customHeight="1" x14ac:dyDescent="0.25">
      <c r="A29" s="97">
        <v>23</v>
      </c>
      <c r="B29" s="116" t="s">
        <v>344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117">
        <v>0</v>
      </c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7"/>
    </row>
    <row r="30" spans="1:284" s="8" customFormat="1" ht="15" customHeight="1" x14ac:dyDescent="0.25">
      <c r="A30" s="97">
        <v>24</v>
      </c>
      <c r="B30" s="116" t="s">
        <v>345</v>
      </c>
      <c r="C30" s="114">
        <v>517.56000000000006</v>
      </c>
      <c r="D30" s="114">
        <v>475.08</v>
      </c>
      <c r="E30" s="114">
        <v>460.92</v>
      </c>
      <c r="F30" s="114">
        <v>458.88</v>
      </c>
      <c r="G30" s="114">
        <v>462.36</v>
      </c>
      <c r="H30" s="114">
        <v>485.88</v>
      </c>
      <c r="I30" s="114">
        <v>537</v>
      </c>
      <c r="J30" s="114">
        <v>589.67999999999995</v>
      </c>
      <c r="K30" s="114">
        <v>739.31999999999994</v>
      </c>
      <c r="L30" s="114">
        <v>804.83999999999992</v>
      </c>
      <c r="M30" s="114">
        <v>819.83999999999992</v>
      </c>
      <c r="N30" s="114">
        <v>818.28</v>
      </c>
      <c r="O30" s="114">
        <v>762.72</v>
      </c>
      <c r="P30" s="114">
        <v>811.32</v>
      </c>
      <c r="Q30" s="114">
        <v>781.68</v>
      </c>
      <c r="R30" s="114">
        <v>793.07999999999993</v>
      </c>
      <c r="S30" s="114">
        <v>773.52</v>
      </c>
      <c r="T30" s="114">
        <v>800.16</v>
      </c>
      <c r="U30" s="114">
        <v>803.04</v>
      </c>
      <c r="V30" s="114">
        <v>808.92000000000007</v>
      </c>
      <c r="W30" s="114">
        <v>757.56</v>
      </c>
      <c r="X30" s="114">
        <v>740.16</v>
      </c>
      <c r="Y30" s="114">
        <v>692.4</v>
      </c>
      <c r="Z30" s="114">
        <v>569.16000000000008</v>
      </c>
      <c r="AA30" s="117">
        <v>16263.359999999999</v>
      </c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7"/>
    </row>
    <row r="31" spans="1:284" s="8" customFormat="1" ht="15.75" customHeight="1" x14ac:dyDescent="0.25">
      <c r="A31" s="97">
        <v>25</v>
      </c>
      <c r="B31" s="116" t="s">
        <v>208</v>
      </c>
      <c r="C31" s="114">
        <v>-157.42000000000002</v>
      </c>
      <c r="D31" s="114">
        <v>-150.6</v>
      </c>
      <c r="E31" s="114">
        <v>-145.70999999999998</v>
      </c>
      <c r="F31" s="114">
        <v>-144.07</v>
      </c>
      <c r="G31" s="114">
        <v>-144.86000000000001</v>
      </c>
      <c r="H31" s="114">
        <v>-147.04000000000002</v>
      </c>
      <c r="I31" s="114">
        <v>-151.61000000000001</v>
      </c>
      <c r="J31" s="114">
        <v>-156.91999999999999</v>
      </c>
      <c r="K31" s="114">
        <v>-173.47</v>
      </c>
      <c r="L31" s="114">
        <v>-184.35000000000002</v>
      </c>
      <c r="M31" s="114">
        <v>-195.32</v>
      </c>
      <c r="N31" s="114">
        <v>-185.16</v>
      </c>
      <c r="O31" s="114">
        <v>-182.38</v>
      </c>
      <c r="P31" s="114">
        <v>-184.2</v>
      </c>
      <c r="Q31" s="114">
        <v>-180.12</v>
      </c>
      <c r="R31" s="114">
        <v>-166.01</v>
      </c>
      <c r="S31" s="114">
        <v>-163.44999999999999</v>
      </c>
      <c r="T31" s="114">
        <v>-168.41</v>
      </c>
      <c r="U31" s="114">
        <v>-166.82</v>
      </c>
      <c r="V31" s="114">
        <v>-170.09</v>
      </c>
      <c r="W31" s="114">
        <v>-167.09</v>
      </c>
      <c r="X31" s="114">
        <v>-169.17000000000002</v>
      </c>
      <c r="Y31" s="114">
        <v>-164.87</v>
      </c>
      <c r="Z31" s="114">
        <v>-161.06</v>
      </c>
      <c r="AA31" s="117">
        <v>-3980.2</v>
      </c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7"/>
    </row>
    <row r="32" spans="1:284" s="8" customFormat="1" ht="15" customHeight="1" x14ac:dyDescent="0.25">
      <c r="A32" s="97">
        <v>25</v>
      </c>
      <c r="B32" s="116" t="s">
        <v>346</v>
      </c>
      <c r="C32" s="114">
        <v>55.31</v>
      </c>
      <c r="D32" s="114">
        <v>50.400000000000006</v>
      </c>
      <c r="E32" s="114">
        <v>49.379999999999995</v>
      </c>
      <c r="F32" s="114">
        <v>49.540000000000006</v>
      </c>
      <c r="G32" s="114">
        <v>48.91</v>
      </c>
      <c r="H32" s="114">
        <v>50.96</v>
      </c>
      <c r="I32" s="114">
        <v>57.019999999999996</v>
      </c>
      <c r="J32" s="114">
        <v>56.72</v>
      </c>
      <c r="K32" s="114">
        <v>55.739999999999995</v>
      </c>
      <c r="L32" s="114">
        <v>66.7</v>
      </c>
      <c r="M32" s="114">
        <v>66.710000000000008</v>
      </c>
      <c r="N32" s="114">
        <v>65.34</v>
      </c>
      <c r="O32" s="114">
        <v>66.710000000000008</v>
      </c>
      <c r="P32" s="114">
        <v>66.78</v>
      </c>
      <c r="Q32" s="114">
        <v>63.31</v>
      </c>
      <c r="R32" s="114">
        <v>63.47</v>
      </c>
      <c r="S32" s="114">
        <v>67.11</v>
      </c>
      <c r="T32" s="114">
        <v>76.06</v>
      </c>
      <c r="U32" s="114">
        <v>79.37</v>
      </c>
      <c r="V32" s="114">
        <v>85.259999999999991</v>
      </c>
      <c r="W32" s="114">
        <v>81.2</v>
      </c>
      <c r="X32" s="114">
        <v>81.349999999999994</v>
      </c>
      <c r="Y32" s="114">
        <v>72.140000000000015</v>
      </c>
      <c r="Z32" s="114">
        <v>62.39</v>
      </c>
      <c r="AA32" s="117">
        <v>1537.8800000000006</v>
      </c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7"/>
    </row>
    <row r="33" spans="1:42" s="6" customFormat="1" ht="18.75" customHeight="1" x14ac:dyDescent="0.25">
      <c r="A33" s="98">
        <v>26</v>
      </c>
      <c r="B33" s="116" t="s">
        <v>210</v>
      </c>
      <c r="C33" s="114">
        <v>1522.1999999999998</v>
      </c>
      <c r="D33" s="114">
        <v>1453.56</v>
      </c>
      <c r="E33" s="114">
        <v>1402.08</v>
      </c>
      <c r="F33" s="114">
        <v>1387.2</v>
      </c>
      <c r="G33" s="114">
        <v>1392.48</v>
      </c>
      <c r="H33" s="114">
        <v>1455.6</v>
      </c>
      <c r="I33" s="114">
        <v>1573.32</v>
      </c>
      <c r="J33" s="114">
        <v>1625.4</v>
      </c>
      <c r="K33" s="114">
        <v>1691.52</v>
      </c>
      <c r="L33" s="114">
        <v>1788.72</v>
      </c>
      <c r="M33" s="114">
        <v>1800</v>
      </c>
      <c r="N33" s="114">
        <v>1777.32</v>
      </c>
      <c r="O33" s="114">
        <v>1774.44</v>
      </c>
      <c r="P33" s="114">
        <v>1725.24</v>
      </c>
      <c r="Q33" s="114">
        <v>1699.8</v>
      </c>
      <c r="R33" s="114">
        <v>1735.56</v>
      </c>
      <c r="S33" s="114">
        <v>1812.48</v>
      </c>
      <c r="T33" s="114">
        <v>2035.3200000000002</v>
      </c>
      <c r="U33" s="114">
        <v>2084.7600000000002</v>
      </c>
      <c r="V33" s="114">
        <v>2085.48</v>
      </c>
      <c r="W33" s="114">
        <v>2070.4799999999996</v>
      </c>
      <c r="X33" s="114">
        <v>1989.72</v>
      </c>
      <c r="Y33" s="114">
        <v>1813.8</v>
      </c>
      <c r="Z33" s="114">
        <v>1663.32</v>
      </c>
      <c r="AA33" s="117">
        <v>41359.80000000001</v>
      </c>
      <c r="AB33" s="59"/>
      <c r="AC33" s="59"/>
      <c r="AD33" s="59"/>
      <c r="AE33" s="59"/>
      <c r="AF33" s="59"/>
      <c r="AG33" s="59"/>
      <c r="AH33" s="59"/>
      <c r="AI33" s="59"/>
      <c r="AJ33" s="59"/>
      <c r="AK33" s="59"/>
    </row>
    <row r="34" spans="1:42" s="6" customFormat="1" ht="18.75" customHeight="1" x14ac:dyDescent="0.25">
      <c r="A34" s="98"/>
      <c r="B34" s="116" t="s">
        <v>209</v>
      </c>
      <c r="C34" s="114">
        <v>-90.08</v>
      </c>
      <c r="D34" s="114">
        <v>-81.56</v>
      </c>
      <c r="E34" s="114">
        <v>-81.56</v>
      </c>
      <c r="F34" s="114">
        <v>-78.800000000000011</v>
      </c>
      <c r="G34" s="114">
        <v>-96.1</v>
      </c>
      <c r="H34" s="114">
        <v>-98.94</v>
      </c>
      <c r="I34" s="114">
        <v>-116.14</v>
      </c>
      <c r="J34" s="114">
        <v>-139.19999999999999</v>
      </c>
      <c r="K34" s="114">
        <v>-148.74</v>
      </c>
      <c r="L34" s="114">
        <v>-158.86000000000001</v>
      </c>
      <c r="M34" s="114">
        <v>-145.28</v>
      </c>
      <c r="N34" s="114">
        <v>-136.19999999999999</v>
      </c>
      <c r="O34" s="114">
        <v>-139.74</v>
      </c>
      <c r="P34" s="114">
        <v>-130.80000000000001</v>
      </c>
      <c r="Q34" s="114">
        <v>-122.64</v>
      </c>
      <c r="R34" s="114">
        <v>-118.64</v>
      </c>
      <c r="S34" s="114">
        <v>-128.34</v>
      </c>
      <c r="T34" s="114">
        <v>-137.24</v>
      </c>
      <c r="U34" s="114">
        <v>-132.98000000000002</v>
      </c>
      <c r="V34" s="114">
        <v>-134.54000000000002</v>
      </c>
      <c r="W34" s="114">
        <v>-127.12</v>
      </c>
      <c r="X34" s="114">
        <v>-120.26</v>
      </c>
      <c r="Y34" s="114">
        <v>-108.52</v>
      </c>
      <c r="Z34" s="114">
        <v>-95.12</v>
      </c>
      <c r="AA34" s="117">
        <v>-2867.4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</row>
    <row r="35" spans="1:42" s="6" customFormat="1" ht="18.75" customHeight="1" x14ac:dyDescent="0.2">
      <c r="A35" s="98"/>
      <c r="B35" s="99" t="s">
        <v>24</v>
      </c>
      <c r="C35" s="80">
        <f>SUM(C7:C34)</f>
        <v>15983.721399999997</v>
      </c>
      <c r="D35" s="80">
        <f t="shared" ref="D35:Z35" si="0">SUM(D7:D34)</f>
        <v>15099.721599999999</v>
      </c>
      <c r="E35" s="80">
        <f t="shared" si="0"/>
        <v>14595.156200000001</v>
      </c>
      <c r="F35" s="80">
        <f t="shared" si="0"/>
        <v>14435.834000000001</v>
      </c>
      <c r="G35" s="80">
        <f t="shared" si="0"/>
        <v>14636.813599999996</v>
      </c>
      <c r="H35" s="80">
        <f t="shared" si="0"/>
        <v>15559.026199999998</v>
      </c>
      <c r="I35" s="80">
        <f t="shared" si="0"/>
        <v>17232.877600000003</v>
      </c>
      <c r="J35" s="80">
        <f t="shared" si="0"/>
        <v>18575.418000000001</v>
      </c>
      <c r="K35" s="80">
        <f t="shared" si="0"/>
        <v>20341.373999999996</v>
      </c>
      <c r="L35" s="80">
        <f t="shared" si="0"/>
        <v>21633.442600000006</v>
      </c>
      <c r="M35" s="80">
        <f t="shared" si="0"/>
        <v>21957.502800000006</v>
      </c>
      <c r="N35" s="80">
        <f t="shared" si="0"/>
        <v>21688.889799999994</v>
      </c>
      <c r="O35" s="80">
        <f t="shared" si="0"/>
        <v>21248.034999999996</v>
      </c>
      <c r="P35" s="80">
        <f t="shared" si="0"/>
        <v>20997.089599999999</v>
      </c>
      <c r="Q35" s="80">
        <f t="shared" si="0"/>
        <v>20765.087400000004</v>
      </c>
      <c r="R35" s="80">
        <f t="shared" si="0"/>
        <v>20880.037400000008</v>
      </c>
      <c r="S35" s="80">
        <f t="shared" si="0"/>
        <v>21659.320399999993</v>
      </c>
      <c r="T35" s="80">
        <f t="shared" si="0"/>
        <v>23316.813600000001</v>
      </c>
      <c r="U35" s="80">
        <f t="shared" si="0"/>
        <v>23666.949200000006</v>
      </c>
      <c r="V35" s="80">
        <f t="shared" si="0"/>
        <v>23524.369200000005</v>
      </c>
      <c r="W35" s="80">
        <f t="shared" si="0"/>
        <v>22811.378600000007</v>
      </c>
      <c r="X35" s="80">
        <f t="shared" si="0"/>
        <v>21679.802</v>
      </c>
      <c r="Y35" s="80">
        <f t="shared" si="0"/>
        <v>19638.684600000001</v>
      </c>
      <c r="Z35" s="80">
        <f t="shared" si="0"/>
        <v>17477.0108</v>
      </c>
      <c r="AA35" s="123">
        <f>SUM(AA7:AA34)</f>
        <v>469404.35559999995</v>
      </c>
      <c r="AB35" s="59"/>
      <c r="AC35" s="59"/>
      <c r="AD35" s="59"/>
      <c r="AE35" s="59"/>
      <c r="AF35" s="59"/>
      <c r="AG35" s="59"/>
      <c r="AH35" s="59"/>
      <c r="AI35" s="59"/>
      <c r="AJ35" s="59"/>
      <c r="AK35" s="59"/>
    </row>
    <row r="36" spans="1:42" ht="17.25" customHeight="1" x14ac:dyDescent="0.2">
      <c r="A36" s="125" t="s">
        <v>35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7"/>
    </row>
    <row r="37" spans="1:42" s="13" customFormat="1" ht="14.25" customHeight="1" x14ac:dyDescent="0.25">
      <c r="A37" s="67">
        <v>1</v>
      </c>
      <c r="B37" s="75" t="s">
        <v>26</v>
      </c>
      <c r="C37" s="80">
        <v>1052.3399999999999</v>
      </c>
      <c r="D37" s="80">
        <v>966.54</v>
      </c>
      <c r="E37" s="80">
        <v>862.68</v>
      </c>
      <c r="F37" s="80">
        <v>862.68</v>
      </c>
      <c r="G37" s="80">
        <v>862.68</v>
      </c>
      <c r="H37" s="80">
        <v>862.68</v>
      </c>
      <c r="I37" s="80">
        <v>862.68</v>
      </c>
      <c r="J37" s="80">
        <v>862.68</v>
      </c>
      <c r="K37" s="80">
        <v>862.68</v>
      </c>
      <c r="L37" s="80">
        <v>1042.02</v>
      </c>
      <c r="M37" s="80">
        <v>1091.6400000000001</v>
      </c>
      <c r="N37" s="80">
        <v>1021.86</v>
      </c>
      <c r="O37" s="80">
        <v>768.48</v>
      </c>
      <c r="P37" s="80">
        <v>990.66</v>
      </c>
      <c r="Q37" s="80">
        <v>1037.52</v>
      </c>
      <c r="R37" s="80">
        <v>1025.58</v>
      </c>
      <c r="S37" s="80">
        <v>1048.92</v>
      </c>
      <c r="T37" s="102">
        <v>981.84</v>
      </c>
      <c r="U37" s="80">
        <v>966.54</v>
      </c>
      <c r="V37" s="80">
        <v>819.96</v>
      </c>
      <c r="W37" s="80">
        <v>846.84</v>
      </c>
      <c r="X37" s="80">
        <v>874.92</v>
      </c>
      <c r="Y37" s="80">
        <v>868.56</v>
      </c>
      <c r="Z37" s="80">
        <v>862.68</v>
      </c>
      <c r="AA37" s="117">
        <v>22305.66</v>
      </c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13" t="e">
        <f>#REF!*1000</f>
        <v>#REF!</v>
      </c>
      <c r="AM37" s="13" t="e">
        <f>#REF!*1000</f>
        <v>#REF!</v>
      </c>
      <c r="AN37" s="13" t="e">
        <f>#REF!*1000</f>
        <v>#REF!</v>
      </c>
      <c r="AO37" s="13" t="e">
        <f>#REF!*1000</f>
        <v>#REF!</v>
      </c>
      <c r="AP37" s="13" t="e">
        <f>#REF!*1000</f>
        <v>#REF!</v>
      </c>
    </row>
    <row r="38" spans="1:42" s="13" customFormat="1" ht="18.75" customHeight="1" x14ac:dyDescent="0.25">
      <c r="A38" s="67">
        <v>2</v>
      </c>
      <c r="B38" s="75" t="s">
        <v>27</v>
      </c>
      <c r="C38" s="80">
        <v>622.24</v>
      </c>
      <c r="D38" s="80">
        <v>688.88</v>
      </c>
      <c r="E38" s="80">
        <v>515.4</v>
      </c>
      <c r="F38" s="80">
        <v>515.4</v>
      </c>
      <c r="G38" s="80">
        <v>515.4</v>
      </c>
      <c r="H38" s="80">
        <v>515.4</v>
      </c>
      <c r="I38" s="80">
        <v>515.4</v>
      </c>
      <c r="J38" s="80">
        <v>515.4</v>
      </c>
      <c r="K38" s="80">
        <v>515.4</v>
      </c>
      <c r="L38" s="80">
        <v>622.67999999999995</v>
      </c>
      <c r="M38" s="80">
        <v>602.36</v>
      </c>
      <c r="N38" s="80">
        <v>607.08000000000004</v>
      </c>
      <c r="O38" s="80">
        <v>612.79999999999995</v>
      </c>
      <c r="P38" s="80">
        <v>604.36</v>
      </c>
      <c r="Q38" s="80">
        <v>577.72</v>
      </c>
      <c r="R38" s="80">
        <v>599.04</v>
      </c>
      <c r="S38" s="80">
        <v>591.72</v>
      </c>
      <c r="T38" s="102">
        <v>671.6</v>
      </c>
      <c r="U38" s="80">
        <v>688.88</v>
      </c>
      <c r="V38" s="80">
        <v>684.64</v>
      </c>
      <c r="W38" s="80">
        <v>645.44000000000005</v>
      </c>
      <c r="X38" s="80">
        <v>610.52</v>
      </c>
      <c r="Y38" s="80">
        <v>556.55999999999995</v>
      </c>
      <c r="Z38" s="80">
        <v>515.4</v>
      </c>
      <c r="AA38" s="117">
        <v>14109.719999999998</v>
      </c>
      <c r="AB38" s="61"/>
      <c r="AC38" s="61"/>
      <c r="AD38" s="61"/>
      <c r="AE38" s="61"/>
      <c r="AF38" s="61"/>
      <c r="AG38" s="61"/>
      <c r="AH38" s="61"/>
      <c r="AI38" s="61"/>
      <c r="AJ38" s="61"/>
      <c r="AK38" s="61"/>
    </row>
    <row r="39" spans="1:42" s="13" customFormat="1" ht="18.75" customHeight="1" x14ac:dyDescent="0.25">
      <c r="A39" s="67">
        <v>3</v>
      </c>
      <c r="B39" s="75" t="s">
        <v>28</v>
      </c>
      <c r="C39" s="80">
        <v>227.2</v>
      </c>
      <c r="D39" s="80">
        <v>233.6</v>
      </c>
      <c r="E39" s="80">
        <v>190.64</v>
      </c>
      <c r="F39" s="80">
        <v>190.64</v>
      </c>
      <c r="G39" s="80">
        <v>190.64</v>
      </c>
      <c r="H39" s="80">
        <v>190.64</v>
      </c>
      <c r="I39" s="80">
        <v>190.64</v>
      </c>
      <c r="J39" s="80">
        <v>190.64</v>
      </c>
      <c r="K39" s="80">
        <v>190.64</v>
      </c>
      <c r="L39" s="80">
        <v>247.64</v>
      </c>
      <c r="M39" s="80">
        <v>244.4</v>
      </c>
      <c r="N39" s="80">
        <v>228.42</v>
      </c>
      <c r="O39" s="80">
        <v>224</v>
      </c>
      <c r="P39" s="80">
        <v>217.12</v>
      </c>
      <c r="Q39" s="80">
        <v>206.02</v>
      </c>
      <c r="R39" s="80">
        <v>226.04</v>
      </c>
      <c r="S39" s="80">
        <v>200.28</v>
      </c>
      <c r="T39" s="102">
        <v>222.64</v>
      </c>
      <c r="U39" s="80">
        <v>233.6</v>
      </c>
      <c r="V39" s="80">
        <v>230.54</v>
      </c>
      <c r="W39" s="80">
        <v>232.9</v>
      </c>
      <c r="X39" s="80">
        <v>225.9</v>
      </c>
      <c r="Y39" s="80">
        <v>208.42</v>
      </c>
      <c r="Z39" s="80">
        <v>190.64</v>
      </c>
      <c r="AA39" s="117">
        <v>5133.8400000000011</v>
      </c>
      <c r="AB39" s="61"/>
      <c r="AC39" s="61"/>
      <c r="AD39" s="61"/>
      <c r="AE39" s="61"/>
      <c r="AF39" s="61"/>
      <c r="AG39" s="61"/>
      <c r="AH39" s="61"/>
      <c r="AI39" s="61"/>
      <c r="AJ39" s="61"/>
      <c r="AK39" s="61"/>
    </row>
    <row r="40" spans="1:42" s="13" customFormat="1" ht="18" customHeight="1" x14ac:dyDescent="0.25">
      <c r="A40" s="67">
        <v>4</v>
      </c>
      <c r="B40" s="75" t="s">
        <v>29</v>
      </c>
      <c r="C40" s="80">
        <v>323.12</v>
      </c>
      <c r="D40" s="80">
        <v>366.96</v>
      </c>
      <c r="E40" s="80">
        <v>296.52</v>
      </c>
      <c r="F40" s="80">
        <v>296.52</v>
      </c>
      <c r="G40" s="80">
        <v>296.52</v>
      </c>
      <c r="H40" s="80">
        <v>296.52</v>
      </c>
      <c r="I40" s="80">
        <v>296.52</v>
      </c>
      <c r="J40" s="80">
        <v>296.52</v>
      </c>
      <c r="K40" s="80">
        <v>296.52</v>
      </c>
      <c r="L40" s="80">
        <v>324.56</v>
      </c>
      <c r="M40" s="80">
        <v>319.12</v>
      </c>
      <c r="N40" s="80">
        <v>310.39999999999998</v>
      </c>
      <c r="O40" s="80">
        <v>313.36</v>
      </c>
      <c r="P40" s="80">
        <v>305.44</v>
      </c>
      <c r="Q40" s="80">
        <v>281.64</v>
      </c>
      <c r="R40" s="80">
        <v>285</v>
      </c>
      <c r="S40" s="80">
        <v>291.76</v>
      </c>
      <c r="T40" s="102">
        <v>341.68</v>
      </c>
      <c r="U40" s="80">
        <v>366.96</v>
      </c>
      <c r="V40" s="80">
        <v>374.36</v>
      </c>
      <c r="W40" s="80">
        <v>365.24</v>
      </c>
      <c r="X40" s="80">
        <v>355.4</v>
      </c>
      <c r="Y40" s="80">
        <v>328.32</v>
      </c>
      <c r="Z40" s="80">
        <v>296.52</v>
      </c>
      <c r="AA40" s="117">
        <v>7625.4800000000014</v>
      </c>
      <c r="AB40" s="61"/>
      <c r="AC40" s="61"/>
      <c r="AD40" s="61"/>
      <c r="AE40" s="61"/>
      <c r="AF40" s="61"/>
      <c r="AG40" s="61"/>
      <c r="AH40" s="61"/>
      <c r="AI40" s="61"/>
      <c r="AJ40" s="61"/>
      <c r="AK40" s="61"/>
    </row>
    <row r="41" spans="1:42" s="13" customFormat="1" ht="18.75" customHeight="1" x14ac:dyDescent="0.25">
      <c r="A41" s="67">
        <v>5</v>
      </c>
      <c r="B41" s="75" t="s">
        <v>30</v>
      </c>
      <c r="C41" s="80">
        <v>81.36</v>
      </c>
      <c r="D41" s="80">
        <v>66.12</v>
      </c>
      <c r="E41" s="80">
        <v>58.08</v>
      </c>
      <c r="F41" s="80">
        <v>58.08</v>
      </c>
      <c r="G41" s="80">
        <v>58.08</v>
      </c>
      <c r="H41" s="80">
        <v>58.08</v>
      </c>
      <c r="I41" s="80">
        <v>58.08</v>
      </c>
      <c r="J41" s="80">
        <v>58.08</v>
      </c>
      <c r="K41" s="80">
        <v>58.08</v>
      </c>
      <c r="L41" s="80">
        <v>84.72</v>
      </c>
      <c r="M41" s="80">
        <v>86.64</v>
      </c>
      <c r="N41" s="80">
        <v>83.48</v>
      </c>
      <c r="O41" s="80">
        <v>86.56</v>
      </c>
      <c r="P41" s="80">
        <v>84.2</v>
      </c>
      <c r="Q41" s="80">
        <v>84.56</v>
      </c>
      <c r="R41" s="80">
        <v>79.72</v>
      </c>
      <c r="S41" s="80">
        <v>77.239999999999995</v>
      </c>
      <c r="T41" s="102">
        <v>74.760000000000005</v>
      </c>
      <c r="U41" s="80">
        <v>66.12</v>
      </c>
      <c r="V41" s="80">
        <v>64.16</v>
      </c>
      <c r="W41" s="80">
        <v>63.2</v>
      </c>
      <c r="X41" s="80">
        <v>62.12</v>
      </c>
      <c r="Y41" s="80">
        <v>61.16</v>
      </c>
      <c r="Z41" s="80">
        <v>58.08</v>
      </c>
      <c r="AA41" s="117">
        <v>1670.7599999999998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</row>
    <row r="42" spans="1:42" s="13" customFormat="1" ht="18" customHeight="1" x14ac:dyDescent="0.25">
      <c r="A42" s="67">
        <v>6</v>
      </c>
      <c r="B42" s="75" t="s">
        <v>32</v>
      </c>
      <c r="C42" s="80">
        <v>25.71</v>
      </c>
      <c r="D42" s="80">
        <v>26.14</v>
      </c>
      <c r="E42" s="80">
        <v>18.97</v>
      </c>
      <c r="F42" s="80">
        <v>18.97</v>
      </c>
      <c r="G42" s="80">
        <v>18.97</v>
      </c>
      <c r="H42" s="80">
        <v>18.97</v>
      </c>
      <c r="I42" s="80">
        <v>18.97</v>
      </c>
      <c r="J42" s="80">
        <v>18.97</v>
      </c>
      <c r="K42" s="80">
        <v>18.97</v>
      </c>
      <c r="L42" s="80">
        <v>24.68</v>
      </c>
      <c r="M42" s="80">
        <v>26.2</v>
      </c>
      <c r="N42" s="80">
        <v>26.88</v>
      </c>
      <c r="O42" s="80">
        <v>26.48</v>
      </c>
      <c r="P42" s="80">
        <v>21.52</v>
      </c>
      <c r="Q42" s="80">
        <v>18.64</v>
      </c>
      <c r="R42" s="80">
        <v>22.89</v>
      </c>
      <c r="S42" s="80">
        <v>24.61</v>
      </c>
      <c r="T42" s="102">
        <v>28.83</v>
      </c>
      <c r="U42" s="80">
        <v>26.14</v>
      </c>
      <c r="V42" s="80">
        <v>23</v>
      </c>
      <c r="W42" s="80">
        <v>28.78</v>
      </c>
      <c r="X42" s="80">
        <v>28.12</v>
      </c>
      <c r="Y42" s="80">
        <v>20.45</v>
      </c>
      <c r="Z42" s="80">
        <v>18.97</v>
      </c>
      <c r="AA42" s="117">
        <v>550.83000000000004</v>
      </c>
      <c r="AB42" s="61"/>
      <c r="AC42" s="61"/>
      <c r="AD42" s="61"/>
      <c r="AE42" s="61"/>
      <c r="AF42" s="61"/>
      <c r="AG42" s="61"/>
      <c r="AH42" s="61"/>
      <c r="AI42" s="61"/>
      <c r="AJ42" s="61"/>
      <c r="AK42" s="61"/>
    </row>
    <row r="43" spans="1:42" s="13" customFormat="1" ht="18.75" customHeight="1" x14ac:dyDescent="0.25">
      <c r="A43" s="67">
        <v>7</v>
      </c>
      <c r="B43" s="75" t="s">
        <v>31</v>
      </c>
      <c r="C43" s="80">
        <v>64.23</v>
      </c>
      <c r="D43" s="80">
        <v>88.85</v>
      </c>
      <c r="E43" s="80">
        <v>57.18</v>
      </c>
      <c r="F43" s="80">
        <v>57.18</v>
      </c>
      <c r="G43" s="80">
        <v>57.18</v>
      </c>
      <c r="H43" s="80">
        <v>57.18</v>
      </c>
      <c r="I43" s="80">
        <v>57.18</v>
      </c>
      <c r="J43" s="80">
        <v>57.18</v>
      </c>
      <c r="K43" s="80">
        <v>57.18</v>
      </c>
      <c r="L43" s="80">
        <v>65.069999999999993</v>
      </c>
      <c r="M43" s="80">
        <v>64.61</v>
      </c>
      <c r="N43" s="80">
        <v>65.58</v>
      </c>
      <c r="O43" s="80">
        <v>61.21</v>
      </c>
      <c r="P43" s="80">
        <v>78.41</v>
      </c>
      <c r="Q43" s="80">
        <v>80.38</v>
      </c>
      <c r="R43" s="80">
        <v>79.209999999999994</v>
      </c>
      <c r="S43" s="80">
        <v>67.98</v>
      </c>
      <c r="T43" s="102">
        <v>85.5</v>
      </c>
      <c r="U43" s="80">
        <v>88.85</v>
      </c>
      <c r="V43" s="80">
        <v>79.87</v>
      </c>
      <c r="W43" s="80">
        <v>76.89</v>
      </c>
      <c r="X43" s="80">
        <v>69.569999999999993</v>
      </c>
      <c r="Y43" s="80">
        <v>61.66</v>
      </c>
      <c r="Z43" s="80">
        <v>57.18</v>
      </c>
      <c r="AA43" s="117">
        <v>1635.3099999999997</v>
      </c>
      <c r="AB43" s="61"/>
      <c r="AC43" s="61"/>
      <c r="AD43" s="61"/>
      <c r="AE43" s="61"/>
      <c r="AF43" s="61"/>
      <c r="AG43" s="61"/>
      <c r="AH43" s="61"/>
      <c r="AI43" s="61"/>
      <c r="AJ43" s="61"/>
      <c r="AK43" s="61"/>
    </row>
    <row r="44" spans="1:42" s="13" customFormat="1" ht="18.75" customHeight="1" x14ac:dyDescent="0.25">
      <c r="A44" s="67">
        <v>8</v>
      </c>
      <c r="B44" s="75" t="s">
        <v>33</v>
      </c>
      <c r="C44" s="80">
        <v>15.2</v>
      </c>
      <c r="D44" s="80">
        <v>16.399999999999999</v>
      </c>
      <c r="E44" s="80">
        <v>13.08</v>
      </c>
      <c r="F44" s="80">
        <v>13.08</v>
      </c>
      <c r="G44" s="80">
        <v>13.08</v>
      </c>
      <c r="H44" s="80">
        <v>13.08</v>
      </c>
      <c r="I44" s="80">
        <v>13.08</v>
      </c>
      <c r="J44" s="80">
        <v>13.08</v>
      </c>
      <c r="K44" s="80">
        <v>13.08</v>
      </c>
      <c r="L44" s="80">
        <v>13.36</v>
      </c>
      <c r="M44" s="80">
        <v>11.04</v>
      </c>
      <c r="N44" s="80">
        <v>12.7</v>
      </c>
      <c r="O44" s="80">
        <v>12.8</v>
      </c>
      <c r="P44" s="80">
        <v>11.48</v>
      </c>
      <c r="Q44" s="80">
        <v>13.08</v>
      </c>
      <c r="R44" s="80">
        <v>15.1</v>
      </c>
      <c r="S44" s="80">
        <v>21.4</v>
      </c>
      <c r="T44" s="102">
        <v>21.25</v>
      </c>
      <c r="U44" s="80">
        <v>16.399999999999999</v>
      </c>
      <c r="V44" s="80">
        <v>20.94</v>
      </c>
      <c r="W44" s="80">
        <v>13.5</v>
      </c>
      <c r="X44" s="80">
        <v>13.21</v>
      </c>
      <c r="Y44" s="80">
        <v>15.28</v>
      </c>
      <c r="Z44" s="80">
        <v>13.08</v>
      </c>
      <c r="AA44" s="117">
        <v>347.78</v>
      </c>
      <c r="AB44" s="61"/>
      <c r="AC44" s="61"/>
      <c r="AD44" s="61"/>
      <c r="AE44" s="61"/>
      <c r="AF44" s="61"/>
      <c r="AG44" s="61"/>
      <c r="AH44" s="61"/>
      <c r="AI44" s="61"/>
      <c r="AJ44" s="61"/>
      <c r="AK44" s="61"/>
    </row>
    <row r="45" spans="1:42" s="13" customFormat="1" ht="18.75" customHeight="1" x14ac:dyDescent="0.25">
      <c r="A45" s="67">
        <v>9</v>
      </c>
      <c r="B45" s="75" t="s">
        <v>34</v>
      </c>
      <c r="C45" s="80">
        <v>41.69</v>
      </c>
      <c r="D45" s="80">
        <v>47.31</v>
      </c>
      <c r="E45" s="80">
        <v>37.33</v>
      </c>
      <c r="F45" s="80">
        <v>37.33</v>
      </c>
      <c r="G45" s="80">
        <v>37.33</v>
      </c>
      <c r="H45" s="80">
        <v>37.33</v>
      </c>
      <c r="I45" s="80">
        <v>37.33</v>
      </c>
      <c r="J45" s="80">
        <v>37.33</v>
      </c>
      <c r="K45" s="80">
        <v>37.33</v>
      </c>
      <c r="L45" s="80">
        <v>40.06</v>
      </c>
      <c r="M45" s="80">
        <v>35.799999999999997</v>
      </c>
      <c r="N45" s="80">
        <v>38.92</v>
      </c>
      <c r="O45" s="80">
        <v>41.41</v>
      </c>
      <c r="P45" s="80">
        <v>35.659999999999997</v>
      </c>
      <c r="Q45" s="80">
        <v>31.21</v>
      </c>
      <c r="R45" s="80">
        <v>31.82</v>
      </c>
      <c r="S45" s="80">
        <v>32.340000000000003</v>
      </c>
      <c r="T45" s="102">
        <v>46.67</v>
      </c>
      <c r="U45" s="80">
        <v>47.31</v>
      </c>
      <c r="V45" s="80">
        <v>45.8</v>
      </c>
      <c r="W45" s="80">
        <v>50.79</v>
      </c>
      <c r="X45" s="80">
        <v>46.41</v>
      </c>
      <c r="Y45" s="80">
        <v>41.74</v>
      </c>
      <c r="Z45" s="80">
        <v>37.33</v>
      </c>
      <c r="AA45" s="117">
        <v>953.57999999999981</v>
      </c>
      <c r="AB45" s="61"/>
      <c r="AC45" s="61"/>
      <c r="AD45" s="61"/>
      <c r="AE45" s="61"/>
      <c r="AF45" s="61"/>
      <c r="AG45" s="61"/>
      <c r="AH45" s="61"/>
      <c r="AI45" s="61"/>
      <c r="AJ45" s="61"/>
      <c r="AK45" s="61"/>
    </row>
    <row r="46" spans="1:42" s="13" customFormat="1" ht="18" customHeight="1" x14ac:dyDescent="0.25">
      <c r="A46" s="67">
        <v>10</v>
      </c>
      <c r="B46" s="75" t="s">
        <v>103</v>
      </c>
      <c r="C46" s="80">
        <v>267.8</v>
      </c>
      <c r="D46" s="80">
        <v>283.24</v>
      </c>
      <c r="E46" s="80">
        <v>246.52</v>
      </c>
      <c r="F46" s="80">
        <v>246.52</v>
      </c>
      <c r="G46" s="80">
        <v>246.52</v>
      </c>
      <c r="H46" s="80">
        <v>246.52</v>
      </c>
      <c r="I46" s="80">
        <v>246.52</v>
      </c>
      <c r="J46" s="80">
        <v>246.52</v>
      </c>
      <c r="K46" s="80">
        <v>246.52</v>
      </c>
      <c r="L46" s="80">
        <v>269.12</v>
      </c>
      <c r="M46" s="80">
        <v>248.88</v>
      </c>
      <c r="N46" s="80">
        <v>243.96</v>
      </c>
      <c r="O46" s="80">
        <v>257.52</v>
      </c>
      <c r="P46" s="80">
        <v>260.08</v>
      </c>
      <c r="Q46" s="80">
        <v>245.64</v>
      </c>
      <c r="R46" s="80">
        <v>247.32</v>
      </c>
      <c r="S46" s="80">
        <v>233.08</v>
      </c>
      <c r="T46" s="102">
        <v>281.64</v>
      </c>
      <c r="U46" s="80">
        <v>283.24</v>
      </c>
      <c r="V46" s="80">
        <v>291.88</v>
      </c>
      <c r="W46" s="80">
        <v>274.72000000000003</v>
      </c>
      <c r="X46" s="80">
        <v>269.2</v>
      </c>
      <c r="Y46" s="80">
        <v>247.88</v>
      </c>
      <c r="Z46" s="80">
        <v>246.52</v>
      </c>
      <c r="AA46" s="117">
        <v>6177.3600000000015</v>
      </c>
      <c r="AB46" s="61"/>
      <c r="AC46" s="61"/>
      <c r="AD46" s="61"/>
      <c r="AE46" s="61"/>
      <c r="AF46" s="61"/>
      <c r="AG46" s="61"/>
      <c r="AH46" s="61"/>
      <c r="AI46" s="61"/>
      <c r="AJ46" s="61"/>
      <c r="AK46" s="61"/>
    </row>
    <row r="47" spans="1:42" s="13" customFormat="1" ht="18.75" customHeight="1" x14ac:dyDescent="0.25">
      <c r="A47" s="67">
        <v>11</v>
      </c>
      <c r="B47" s="75" t="s">
        <v>82</v>
      </c>
      <c r="C47" s="80">
        <v>0.09</v>
      </c>
      <c r="D47" s="80">
        <v>0.18</v>
      </c>
      <c r="E47" s="80">
        <v>0.21</v>
      </c>
      <c r="F47" s="80">
        <v>0.21</v>
      </c>
      <c r="G47" s="80">
        <v>0.21</v>
      </c>
      <c r="H47" s="80">
        <v>0.21</v>
      </c>
      <c r="I47" s="80">
        <v>0.21</v>
      </c>
      <c r="J47" s="80">
        <v>0.21</v>
      </c>
      <c r="K47" s="80">
        <v>0.21</v>
      </c>
      <c r="L47" s="80">
        <v>0.16</v>
      </c>
      <c r="M47" s="80">
        <v>2.54</v>
      </c>
      <c r="N47" s="80">
        <v>2.54</v>
      </c>
      <c r="O47" s="80">
        <v>2.54</v>
      </c>
      <c r="P47" s="80">
        <v>2.86</v>
      </c>
      <c r="Q47" s="80">
        <v>2.65</v>
      </c>
      <c r="R47" s="80">
        <v>2.56</v>
      </c>
      <c r="S47" s="80">
        <v>0.1</v>
      </c>
      <c r="T47" s="102">
        <v>0.1</v>
      </c>
      <c r="U47" s="80">
        <v>0.18</v>
      </c>
      <c r="V47" s="80">
        <v>0.19</v>
      </c>
      <c r="W47" s="80">
        <v>0.1</v>
      </c>
      <c r="X47" s="80">
        <v>0.12</v>
      </c>
      <c r="Y47" s="80">
        <v>0.1</v>
      </c>
      <c r="Z47" s="80">
        <v>0.21</v>
      </c>
      <c r="AA47" s="117">
        <v>18.689999999999994</v>
      </c>
      <c r="AB47" s="61"/>
      <c r="AC47" s="61"/>
      <c r="AD47" s="61"/>
      <c r="AE47" s="61"/>
      <c r="AF47" s="61"/>
      <c r="AG47" s="61"/>
      <c r="AH47" s="61"/>
      <c r="AI47" s="61"/>
      <c r="AJ47" s="61"/>
      <c r="AK47" s="61"/>
    </row>
    <row r="48" spans="1:42" s="13" customFormat="1" ht="18" customHeight="1" x14ac:dyDescent="0.25">
      <c r="A48" s="67">
        <v>12</v>
      </c>
      <c r="B48" s="75" t="s">
        <v>83</v>
      </c>
      <c r="C48" s="80">
        <v>4.34</v>
      </c>
      <c r="D48" s="80">
        <v>2.6</v>
      </c>
      <c r="E48" s="80">
        <v>3.42</v>
      </c>
      <c r="F48" s="80">
        <v>3.42</v>
      </c>
      <c r="G48" s="80">
        <v>3.42</v>
      </c>
      <c r="H48" s="80">
        <v>3.42</v>
      </c>
      <c r="I48" s="80">
        <v>3.42</v>
      </c>
      <c r="J48" s="80">
        <v>3.42</v>
      </c>
      <c r="K48" s="80">
        <v>3.42</v>
      </c>
      <c r="L48" s="80">
        <v>2.6</v>
      </c>
      <c r="M48" s="80">
        <v>3.44</v>
      </c>
      <c r="N48" s="80">
        <v>2.58</v>
      </c>
      <c r="O48" s="80">
        <v>4.26</v>
      </c>
      <c r="P48" s="80">
        <v>3.42</v>
      </c>
      <c r="Q48" s="80">
        <v>4.4800000000000004</v>
      </c>
      <c r="R48" s="80">
        <v>2.58</v>
      </c>
      <c r="S48" s="80">
        <v>3.84</v>
      </c>
      <c r="T48" s="102">
        <v>2.58</v>
      </c>
      <c r="U48" s="80">
        <v>2.6</v>
      </c>
      <c r="V48" s="80">
        <v>2.78</v>
      </c>
      <c r="W48" s="80">
        <v>3.54</v>
      </c>
      <c r="X48" s="80">
        <v>3.4</v>
      </c>
      <c r="Y48" s="80">
        <v>3.68</v>
      </c>
      <c r="Z48" s="80">
        <v>3.42</v>
      </c>
      <c r="AA48" s="117">
        <v>80.080000000000013</v>
      </c>
      <c r="AB48" s="61"/>
      <c r="AC48" s="61"/>
      <c r="AD48" s="61"/>
      <c r="AE48" s="61"/>
      <c r="AF48" s="61"/>
      <c r="AG48" s="61"/>
      <c r="AH48" s="61"/>
      <c r="AI48" s="61"/>
      <c r="AJ48" s="61"/>
      <c r="AK48" s="61"/>
    </row>
    <row r="49" spans="1:284" s="13" customFormat="1" ht="18.75" customHeight="1" x14ac:dyDescent="0.25">
      <c r="A49" s="67"/>
      <c r="B49" s="75"/>
      <c r="C49" s="80">
        <v>2180.86</v>
      </c>
      <c r="D49" s="80">
        <v>2214.7799999999997</v>
      </c>
      <c r="E49" s="80">
        <v>1799.7299999999998</v>
      </c>
      <c r="F49" s="80">
        <v>1799.7299999999998</v>
      </c>
      <c r="G49" s="80">
        <v>1799.7299999999998</v>
      </c>
      <c r="H49" s="80">
        <v>1799.7299999999998</v>
      </c>
      <c r="I49" s="80">
        <v>1799.7299999999998</v>
      </c>
      <c r="J49" s="80">
        <v>1799.7299999999998</v>
      </c>
      <c r="K49" s="80">
        <v>1799.7299999999998</v>
      </c>
      <c r="L49" s="80">
        <v>2192.9099999999994</v>
      </c>
      <c r="M49" s="80">
        <v>2226.9499999999994</v>
      </c>
      <c r="N49" s="80">
        <v>2146.2400000000002</v>
      </c>
      <c r="O49" s="80">
        <v>1882.7799999999997</v>
      </c>
      <c r="P49" s="80">
        <v>2082.4899999999998</v>
      </c>
      <c r="Q49" s="80">
        <v>2078.0000000000005</v>
      </c>
      <c r="R49" s="80">
        <v>2111.9399999999996</v>
      </c>
      <c r="S49" s="80">
        <v>2119.23</v>
      </c>
      <c r="T49" s="80">
        <v>2190.4500000000007</v>
      </c>
      <c r="U49" s="80">
        <v>2214.7799999999997</v>
      </c>
      <c r="V49" s="80">
        <v>2048.42</v>
      </c>
      <c r="W49" s="80">
        <v>2045.22</v>
      </c>
      <c r="X49" s="80">
        <v>2013.4499999999998</v>
      </c>
      <c r="Y49" s="80">
        <v>1910.4899999999998</v>
      </c>
      <c r="Z49" s="80">
        <v>1799.7299999999998</v>
      </c>
      <c r="AA49" s="80">
        <v>46149.669999999991</v>
      </c>
      <c r="AB49" s="61"/>
      <c r="AC49" s="61"/>
      <c r="AD49" s="61"/>
      <c r="AE49" s="61"/>
      <c r="AF49" s="61"/>
      <c r="AG49" s="61"/>
      <c r="AH49" s="61"/>
      <c r="AI49" s="61"/>
      <c r="AJ49" s="61"/>
      <c r="AK49" s="61"/>
    </row>
    <row r="50" spans="1:284" ht="15" customHeight="1" x14ac:dyDescent="0.2">
      <c r="A50" s="125" t="s">
        <v>36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61"/>
      <c r="AC50" s="61"/>
      <c r="AD50" s="61"/>
      <c r="AE50" s="61"/>
      <c r="AF50" s="61"/>
      <c r="AG50" s="61"/>
      <c r="AH50" s="61"/>
      <c r="AI50" s="61"/>
    </row>
    <row r="51" spans="1:284" s="16" customFormat="1" x14ac:dyDescent="0.25">
      <c r="A51" s="67">
        <v>1</v>
      </c>
      <c r="B51" s="75" t="s">
        <v>136</v>
      </c>
      <c r="C51" s="80">
        <v>544.88</v>
      </c>
      <c r="D51" s="80">
        <v>514.48</v>
      </c>
      <c r="E51" s="80">
        <v>502.4</v>
      </c>
      <c r="F51" s="80">
        <v>490.16</v>
      </c>
      <c r="G51" s="80">
        <v>500.56</v>
      </c>
      <c r="H51" s="80">
        <v>494</v>
      </c>
      <c r="I51" s="80">
        <v>501.76</v>
      </c>
      <c r="J51" s="80">
        <v>522.79999999999995</v>
      </c>
      <c r="K51" s="80">
        <v>667.68</v>
      </c>
      <c r="L51" s="80">
        <v>747.52</v>
      </c>
      <c r="M51" s="80">
        <v>695.52</v>
      </c>
      <c r="N51" s="80">
        <v>736.96</v>
      </c>
      <c r="O51" s="80">
        <v>636.79999999999995</v>
      </c>
      <c r="P51" s="80">
        <v>688.24</v>
      </c>
      <c r="Q51" s="80">
        <v>824.8</v>
      </c>
      <c r="R51" s="80">
        <v>720</v>
      </c>
      <c r="S51" s="80">
        <v>721.92</v>
      </c>
      <c r="T51" s="102">
        <v>588.32000000000005</v>
      </c>
      <c r="U51" s="80">
        <v>550.08000000000004</v>
      </c>
      <c r="V51" s="80">
        <v>550.72</v>
      </c>
      <c r="W51" s="80">
        <v>574.32000000000005</v>
      </c>
      <c r="X51" s="80">
        <v>542.4</v>
      </c>
      <c r="Y51" s="80">
        <v>580.24</v>
      </c>
      <c r="Z51" s="80">
        <v>530.88</v>
      </c>
      <c r="AA51" s="111">
        <v>14427.439999999997</v>
      </c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5"/>
    </row>
    <row r="52" spans="1:284" s="18" customFormat="1" x14ac:dyDescent="0.25">
      <c r="A52" s="67">
        <v>2</v>
      </c>
      <c r="B52" s="75" t="s">
        <v>137</v>
      </c>
      <c r="C52" s="80">
        <v>70.61999999999999</v>
      </c>
      <c r="D52" s="80">
        <v>67.8</v>
      </c>
      <c r="E52" s="80">
        <v>65.52</v>
      </c>
      <c r="F52" s="80">
        <v>64.739999999999995</v>
      </c>
      <c r="G52" s="80">
        <v>64.5</v>
      </c>
      <c r="H52" s="80">
        <v>65.16</v>
      </c>
      <c r="I52" s="80">
        <v>68.100000000000009</v>
      </c>
      <c r="J52" s="80">
        <v>77.7</v>
      </c>
      <c r="K52" s="80">
        <v>82.2</v>
      </c>
      <c r="L52" s="80">
        <v>80.819999999999993</v>
      </c>
      <c r="M52" s="80">
        <v>88.08</v>
      </c>
      <c r="N52" s="80">
        <v>73.5</v>
      </c>
      <c r="O52" s="80">
        <v>74.459999999999994</v>
      </c>
      <c r="P52" s="80">
        <v>72</v>
      </c>
      <c r="Q52" s="80">
        <v>72.599999999999994</v>
      </c>
      <c r="R52" s="80">
        <v>71.7</v>
      </c>
      <c r="S52" s="80">
        <v>73.38</v>
      </c>
      <c r="T52" s="102">
        <v>82.5</v>
      </c>
      <c r="U52" s="80">
        <v>84.36</v>
      </c>
      <c r="V52" s="80">
        <v>87.84</v>
      </c>
      <c r="W52" s="80">
        <v>87.96</v>
      </c>
      <c r="X52" s="80">
        <v>82.74</v>
      </c>
      <c r="Y52" s="80">
        <v>72.78</v>
      </c>
      <c r="Z52" s="80">
        <v>66.36</v>
      </c>
      <c r="AA52" s="111">
        <v>1797.4199999999998</v>
      </c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7"/>
    </row>
    <row r="53" spans="1:284" s="18" customFormat="1" x14ac:dyDescent="0.25">
      <c r="A53" s="67">
        <v>3</v>
      </c>
      <c r="B53" s="75" t="s">
        <v>138</v>
      </c>
      <c r="C53" s="80">
        <v>278.64</v>
      </c>
      <c r="D53" s="80">
        <v>258.39999999999998</v>
      </c>
      <c r="E53" s="80">
        <v>255.04</v>
      </c>
      <c r="F53" s="80">
        <v>250.32</v>
      </c>
      <c r="G53" s="80">
        <v>244.24</v>
      </c>
      <c r="H53" s="80">
        <v>259.52</v>
      </c>
      <c r="I53" s="80">
        <v>285.12</v>
      </c>
      <c r="J53" s="80">
        <v>325.12</v>
      </c>
      <c r="K53" s="80">
        <v>344.88</v>
      </c>
      <c r="L53" s="80">
        <v>349.6</v>
      </c>
      <c r="M53" s="80">
        <v>351.6</v>
      </c>
      <c r="N53" s="80">
        <v>342.08</v>
      </c>
      <c r="O53" s="80">
        <v>343.84</v>
      </c>
      <c r="P53" s="80">
        <v>329.84</v>
      </c>
      <c r="Q53" s="80">
        <v>331.68</v>
      </c>
      <c r="R53" s="80">
        <v>341.36</v>
      </c>
      <c r="S53" s="80">
        <v>337.76</v>
      </c>
      <c r="T53" s="102">
        <v>367.28</v>
      </c>
      <c r="U53" s="80">
        <v>398.16</v>
      </c>
      <c r="V53" s="80">
        <v>387.04</v>
      </c>
      <c r="W53" s="80">
        <v>372.96</v>
      </c>
      <c r="X53" s="80">
        <v>356.56</v>
      </c>
      <c r="Y53" s="80">
        <v>326.16000000000003</v>
      </c>
      <c r="Z53" s="80">
        <v>286.88</v>
      </c>
      <c r="AA53" s="111">
        <v>7724.08</v>
      </c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7"/>
    </row>
    <row r="54" spans="1:284" s="18" customFormat="1" x14ac:dyDescent="0.25">
      <c r="A54" s="67">
        <v>4</v>
      </c>
      <c r="B54" s="75" t="s">
        <v>139</v>
      </c>
      <c r="C54" s="80">
        <v>970.8</v>
      </c>
      <c r="D54" s="80">
        <v>921.84</v>
      </c>
      <c r="E54" s="80">
        <v>891.68</v>
      </c>
      <c r="F54" s="80">
        <v>869.44</v>
      </c>
      <c r="G54" s="80">
        <v>857.48</v>
      </c>
      <c r="H54" s="80">
        <v>906.16</v>
      </c>
      <c r="I54" s="80">
        <v>1004.56</v>
      </c>
      <c r="J54" s="80">
        <v>1163.8</v>
      </c>
      <c r="K54" s="80">
        <v>1071.76</v>
      </c>
      <c r="L54" s="80">
        <v>1028.96</v>
      </c>
      <c r="M54" s="80">
        <v>1087.52</v>
      </c>
      <c r="N54" s="80">
        <v>1067.52</v>
      </c>
      <c r="O54" s="80">
        <v>1041.2</v>
      </c>
      <c r="P54" s="80">
        <v>1058.96</v>
      </c>
      <c r="Q54" s="80">
        <v>1016.48</v>
      </c>
      <c r="R54" s="80">
        <v>1001.04</v>
      </c>
      <c r="S54" s="80">
        <v>1046.5999999999999</v>
      </c>
      <c r="T54" s="102">
        <v>1275.8</v>
      </c>
      <c r="U54" s="80">
        <v>1283.44</v>
      </c>
      <c r="V54" s="80">
        <v>1324.96</v>
      </c>
      <c r="W54" s="80">
        <v>1268.6400000000001</v>
      </c>
      <c r="X54" s="80">
        <v>1229.52</v>
      </c>
      <c r="Y54" s="80">
        <v>1105.32</v>
      </c>
      <c r="Z54" s="80">
        <v>997.84</v>
      </c>
      <c r="AA54" s="111">
        <v>25491.319999999996</v>
      </c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7"/>
    </row>
    <row r="55" spans="1:284" s="18" customFormat="1" x14ac:dyDescent="0.25">
      <c r="A55" s="67">
        <v>5</v>
      </c>
      <c r="B55" s="75" t="s">
        <v>140</v>
      </c>
      <c r="C55" s="80">
        <v>40</v>
      </c>
      <c r="D55" s="80">
        <v>39.04</v>
      </c>
      <c r="E55" s="80">
        <v>38.64</v>
      </c>
      <c r="F55" s="80">
        <v>39.4</v>
      </c>
      <c r="G55" s="80">
        <v>39</v>
      </c>
      <c r="H55" s="80">
        <v>39.479999999999997</v>
      </c>
      <c r="I55" s="80">
        <v>50.16</v>
      </c>
      <c r="J55" s="80">
        <v>61.4</v>
      </c>
      <c r="K55" s="80">
        <v>179.08</v>
      </c>
      <c r="L55" s="80">
        <v>197.48</v>
      </c>
      <c r="M55" s="80">
        <v>172.2</v>
      </c>
      <c r="N55" s="80">
        <v>159.52000000000001</v>
      </c>
      <c r="O55" s="80">
        <v>130.16</v>
      </c>
      <c r="P55" s="80">
        <v>153.68</v>
      </c>
      <c r="Q55" s="80">
        <v>144</v>
      </c>
      <c r="R55" s="80">
        <v>131.08000000000001</v>
      </c>
      <c r="S55" s="80">
        <v>92.4</v>
      </c>
      <c r="T55" s="102">
        <v>49.56</v>
      </c>
      <c r="U55" s="80">
        <v>38.04</v>
      </c>
      <c r="V55" s="80">
        <v>33.520000000000003</v>
      </c>
      <c r="W55" s="80">
        <v>29.92</v>
      </c>
      <c r="X55" s="80">
        <v>30.08</v>
      </c>
      <c r="Y55" s="80">
        <v>37.159999999999997</v>
      </c>
      <c r="Z55" s="80">
        <v>38.880000000000003</v>
      </c>
      <c r="AA55" s="111">
        <v>1963.88</v>
      </c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7"/>
    </row>
    <row r="56" spans="1:284" s="18" customFormat="1" x14ac:dyDescent="0.25">
      <c r="A56" s="67">
        <v>6</v>
      </c>
      <c r="B56" s="75" t="s">
        <v>141</v>
      </c>
      <c r="C56" s="80">
        <v>2023.84</v>
      </c>
      <c r="D56" s="80">
        <v>2002.24</v>
      </c>
      <c r="E56" s="80">
        <v>1948.4</v>
      </c>
      <c r="F56" s="80">
        <v>1919.28</v>
      </c>
      <c r="G56" s="80">
        <v>1926.16</v>
      </c>
      <c r="H56" s="80">
        <v>2011.12</v>
      </c>
      <c r="I56" s="80">
        <v>2302.3200000000002</v>
      </c>
      <c r="J56" s="80">
        <v>2579.6</v>
      </c>
      <c r="K56" s="80">
        <v>2614.8000000000002</v>
      </c>
      <c r="L56" s="80">
        <v>2764.56</v>
      </c>
      <c r="M56" s="80">
        <v>2706.4</v>
      </c>
      <c r="N56" s="80">
        <v>2663.04</v>
      </c>
      <c r="O56" s="80">
        <v>2610.64</v>
      </c>
      <c r="P56" s="80">
        <v>2607.2800000000002</v>
      </c>
      <c r="Q56" s="80">
        <v>2527.6</v>
      </c>
      <c r="R56" s="80">
        <v>2529.6799999999998</v>
      </c>
      <c r="S56" s="80">
        <v>2481.7600000000002</v>
      </c>
      <c r="T56" s="102">
        <v>2774.8</v>
      </c>
      <c r="U56" s="80">
        <v>3031.12</v>
      </c>
      <c r="V56" s="80">
        <v>3022.88</v>
      </c>
      <c r="W56" s="80">
        <v>2882.88</v>
      </c>
      <c r="X56" s="80">
        <v>2706.72</v>
      </c>
      <c r="Y56" s="80">
        <v>2478</v>
      </c>
      <c r="Z56" s="80">
        <v>2155.1999999999998</v>
      </c>
      <c r="AA56" s="111">
        <v>59270.32</v>
      </c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7"/>
    </row>
    <row r="57" spans="1:284" s="18" customFormat="1" x14ac:dyDescent="0.25">
      <c r="A57" s="67">
        <v>7</v>
      </c>
      <c r="B57" s="75" t="s">
        <v>142</v>
      </c>
      <c r="C57" s="80">
        <v>1175.04</v>
      </c>
      <c r="D57" s="80">
        <v>1103.5999999999999</v>
      </c>
      <c r="E57" s="80">
        <v>1059.52</v>
      </c>
      <c r="F57" s="80">
        <v>1051.76</v>
      </c>
      <c r="G57" s="80">
        <v>1043.2</v>
      </c>
      <c r="H57" s="80">
        <v>1096.6400000000001</v>
      </c>
      <c r="I57" s="80">
        <v>1259.28</v>
      </c>
      <c r="J57" s="80">
        <v>1420.56</v>
      </c>
      <c r="K57" s="80">
        <v>1396.4</v>
      </c>
      <c r="L57" s="80">
        <v>1445.52</v>
      </c>
      <c r="M57" s="80">
        <v>1445.68</v>
      </c>
      <c r="N57" s="80">
        <v>1424.64</v>
      </c>
      <c r="O57" s="80">
        <v>1425.44</v>
      </c>
      <c r="P57" s="80">
        <v>1384</v>
      </c>
      <c r="Q57" s="80">
        <v>1359.68</v>
      </c>
      <c r="R57" s="80">
        <v>1375.68</v>
      </c>
      <c r="S57" s="80">
        <v>1390.08</v>
      </c>
      <c r="T57" s="102">
        <v>1576.88</v>
      </c>
      <c r="U57" s="80">
        <v>1653.28</v>
      </c>
      <c r="V57" s="80">
        <v>1668.96</v>
      </c>
      <c r="W57" s="80">
        <v>1654.08</v>
      </c>
      <c r="X57" s="80">
        <v>1568.32</v>
      </c>
      <c r="Y57" s="80">
        <v>1409.36</v>
      </c>
      <c r="Z57" s="80">
        <v>1258.8800000000001</v>
      </c>
      <c r="AA57" s="111">
        <v>32646.48</v>
      </c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7"/>
    </row>
    <row r="58" spans="1:284" s="18" customFormat="1" x14ac:dyDescent="0.25">
      <c r="A58" s="67">
        <v>8</v>
      </c>
      <c r="B58" s="75" t="s">
        <v>143</v>
      </c>
      <c r="C58" s="80">
        <v>285.52</v>
      </c>
      <c r="D58" s="80">
        <v>276.16000000000003</v>
      </c>
      <c r="E58" s="80">
        <v>313.68</v>
      </c>
      <c r="F58" s="80">
        <v>391.12</v>
      </c>
      <c r="G58" s="80">
        <v>341.04</v>
      </c>
      <c r="H58" s="80">
        <v>306.08</v>
      </c>
      <c r="I58" s="80">
        <v>389.28</v>
      </c>
      <c r="J58" s="80">
        <v>416.32</v>
      </c>
      <c r="K58" s="80">
        <v>471.84</v>
      </c>
      <c r="L58" s="80">
        <v>460.48</v>
      </c>
      <c r="M58" s="80">
        <v>491.04</v>
      </c>
      <c r="N58" s="80">
        <v>472.32</v>
      </c>
      <c r="O58" s="80">
        <v>381.04</v>
      </c>
      <c r="P58" s="80">
        <v>454</v>
      </c>
      <c r="Q58" s="80">
        <v>407.68</v>
      </c>
      <c r="R58" s="80">
        <v>424.16</v>
      </c>
      <c r="S58" s="80">
        <v>442.96</v>
      </c>
      <c r="T58" s="102">
        <v>432.72</v>
      </c>
      <c r="U58" s="80">
        <v>417.2</v>
      </c>
      <c r="V58" s="80">
        <v>362.48</v>
      </c>
      <c r="W58" s="80">
        <v>311.76</v>
      </c>
      <c r="X58" s="80">
        <v>285.12</v>
      </c>
      <c r="Y58" s="80">
        <v>277.2</v>
      </c>
      <c r="Z58" s="80">
        <v>268.56</v>
      </c>
      <c r="AA58" s="111">
        <v>9079.760000000002</v>
      </c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7"/>
    </row>
    <row r="59" spans="1:284" s="18" customFormat="1" x14ac:dyDescent="0.25">
      <c r="A59" s="67">
        <v>9</v>
      </c>
      <c r="B59" s="75" t="s">
        <v>144</v>
      </c>
      <c r="C59" s="80">
        <v>320.32</v>
      </c>
      <c r="D59" s="80">
        <v>304.72000000000003</v>
      </c>
      <c r="E59" s="80">
        <v>332.8</v>
      </c>
      <c r="F59" s="80">
        <v>328.96</v>
      </c>
      <c r="G59" s="80">
        <v>336.72</v>
      </c>
      <c r="H59" s="80">
        <v>364.64</v>
      </c>
      <c r="I59" s="80">
        <v>347.36</v>
      </c>
      <c r="J59" s="80">
        <v>356.48</v>
      </c>
      <c r="K59" s="80">
        <v>440.56</v>
      </c>
      <c r="L59" s="80">
        <v>468.16</v>
      </c>
      <c r="M59" s="80">
        <v>472.72</v>
      </c>
      <c r="N59" s="80">
        <v>480.56</v>
      </c>
      <c r="O59" s="80">
        <v>375.44</v>
      </c>
      <c r="P59" s="80">
        <v>430.24</v>
      </c>
      <c r="Q59" s="80">
        <v>448</v>
      </c>
      <c r="R59" s="80">
        <v>432.48</v>
      </c>
      <c r="S59" s="80">
        <v>410.08</v>
      </c>
      <c r="T59" s="102">
        <v>420</v>
      </c>
      <c r="U59" s="80">
        <v>360.96</v>
      </c>
      <c r="V59" s="80">
        <v>360.64</v>
      </c>
      <c r="W59" s="80">
        <v>357.6</v>
      </c>
      <c r="X59" s="80">
        <v>358.72</v>
      </c>
      <c r="Y59" s="80">
        <v>362.56</v>
      </c>
      <c r="Z59" s="80">
        <v>373.28</v>
      </c>
      <c r="AA59" s="111">
        <v>9244</v>
      </c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7"/>
    </row>
    <row r="60" spans="1:284" s="18" customFormat="1" x14ac:dyDescent="0.25">
      <c r="A60" s="67">
        <v>10</v>
      </c>
      <c r="B60" s="75" t="s">
        <v>145</v>
      </c>
      <c r="C60" s="80">
        <v>215.08</v>
      </c>
      <c r="D60" s="80">
        <v>196.88</v>
      </c>
      <c r="E60" s="80">
        <v>183.76</v>
      </c>
      <c r="F60" s="80">
        <v>195.48</v>
      </c>
      <c r="G60" s="80">
        <v>207.24</v>
      </c>
      <c r="H60" s="80">
        <v>243.4</v>
      </c>
      <c r="I60" s="80">
        <v>256.08</v>
      </c>
      <c r="J60" s="80">
        <v>272</v>
      </c>
      <c r="K60" s="80">
        <v>259.56</v>
      </c>
      <c r="L60" s="80">
        <v>272.72000000000003</v>
      </c>
      <c r="M60" s="80">
        <v>241.52</v>
      </c>
      <c r="N60" s="80">
        <v>225.04</v>
      </c>
      <c r="O60" s="80">
        <v>257.60000000000002</v>
      </c>
      <c r="P60" s="80">
        <v>249.72</v>
      </c>
      <c r="Q60" s="80">
        <v>209.44</v>
      </c>
      <c r="R60" s="80">
        <v>199.64</v>
      </c>
      <c r="S60" s="80">
        <v>223.44</v>
      </c>
      <c r="T60" s="102">
        <v>293.8</v>
      </c>
      <c r="U60" s="80">
        <v>289.83999999999997</v>
      </c>
      <c r="V60" s="80">
        <v>302.95999999999998</v>
      </c>
      <c r="W60" s="80">
        <v>261.08</v>
      </c>
      <c r="X60" s="80">
        <v>246.16</v>
      </c>
      <c r="Y60" s="80">
        <v>227.6</v>
      </c>
      <c r="Z60" s="80">
        <v>227.44</v>
      </c>
      <c r="AA60" s="111">
        <v>5757.48</v>
      </c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  <c r="JO60" s="14"/>
      <c r="JP60" s="14"/>
      <c r="JQ60" s="14"/>
      <c r="JR60" s="14"/>
      <c r="JS60" s="14"/>
      <c r="JT60" s="14"/>
      <c r="JU60" s="14"/>
      <c r="JV60" s="14"/>
      <c r="JW60" s="14"/>
      <c r="JX60" s="17"/>
    </row>
    <row r="61" spans="1:284" s="18" customFormat="1" x14ac:dyDescent="0.25">
      <c r="A61" s="67">
        <v>11</v>
      </c>
      <c r="B61" s="75" t="s">
        <v>146</v>
      </c>
      <c r="C61" s="80">
        <v>30.419999999999998</v>
      </c>
      <c r="D61" s="80">
        <v>30.419999999999998</v>
      </c>
      <c r="E61" s="80">
        <v>29.580000000000002</v>
      </c>
      <c r="F61" s="80">
        <v>30.240000000000002</v>
      </c>
      <c r="G61" s="80">
        <v>29.700000000000003</v>
      </c>
      <c r="H61" s="80">
        <v>23.819999999999997</v>
      </c>
      <c r="I61" s="80">
        <v>22.98</v>
      </c>
      <c r="J61" s="80">
        <v>22.5</v>
      </c>
      <c r="K61" s="80">
        <v>37.56</v>
      </c>
      <c r="L61" s="80">
        <v>47.22</v>
      </c>
      <c r="M61" s="80">
        <v>61.32</v>
      </c>
      <c r="N61" s="80">
        <v>42.6</v>
      </c>
      <c r="O61" s="80">
        <v>42.66</v>
      </c>
      <c r="P61" s="80">
        <v>41.16</v>
      </c>
      <c r="Q61" s="80">
        <v>43.98</v>
      </c>
      <c r="R61" s="80">
        <v>32.94</v>
      </c>
      <c r="S61" s="80">
        <v>45.78</v>
      </c>
      <c r="T61" s="102">
        <v>38.82</v>
      </c>
      <c r="U61" s="80">
        <v>34.619999999999997</v>
      </c>
      <c r="V61" s="80">
        <v>30.959999999999997</v>
      </c>
      <c r="W61" s="80">
        <v>28.38</v>
      </c>
      <c r="X61" s="80">
        <v>34.56</v>
      </c>
      <c r="Y61" s="80">
        <v>38.04</v>
      </c>
      <c r="Z61" s="80">
        <v>25.08</v>
      </c>
      <c r="AA61" s="111">
        <v>845.34000000000026</v>
      </c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7"/>
    </row>
    <row r="62" spans="1:284" s="18" customFormat="1" x14ac:dyDescent="0.25">
      <c r="A62" s="67">
        <v>12</v>
      </c>
      <c r="B62" s="75" t="s">
        <v>147</v>
      </c>
      <c r="C62" s="80">
        <v>24.52</v>
      </c>
      <c r="D62" s="80">
        <v>24.76</v>
      </c>
      <c r="E62" s="80">
        <v>24.6</v>
      </c>
      <c r="F62" s="80">
        <v>23.84</v>
      </c>
      <c r="G62" s="80">
        <v>23.96</v>
      </c>
      <c r="H62" s="80">
        <v>23.36</v>
      </c>
      <c r="I62" s="80">
        <v>23.32</v>
      </c>
      <c r="J62" s="80">
        <v>23.52</v>
      </c>
      <c r="K62" s="80">
        <v>119.2</v>
      </c>
      <c r="L62" s="80">
        <v>241.68</v>
      </c>
      <c r="M62" s="80">
        <v>214</v>
      </c>
      <c r="N62" s="80">
        <v>246.72</v>
      </c>
      <c r="O62" s="80">
        <v>208.16</v>
      </c>
      <c r="P62" s="80">
        <v>190.16</v>
      </c>
      <c r="Q62" s="80">
        <v>199.92</v>
      </c>
      <c r="R62" s="80">
        <v>122.68</v>
      </c>
      <c r="S62" s="80">
        <v>249.96</v>
      </c>
      <c r="T62" s="102">
        <v>188.32</v>
      </c>
      <c r="U62" s="80">
        <v>165.16</v>
      </c>
      <c r="V62" s="80">
        <v>156.4</v>
      </c>
      <c r="W62" s="80">
        <v>50.16</v>
      </c>
      <c r="X62" s="80">
        <v>24.56</v>
      </c>
      <c r="Y62" s="80">
        <v>23.84</v>
      </c>
      <c r="Z62" s="80">
        <v>24</v>
      </c>
      <c r="AA62" s="111">
        <v>2616.8000000000002</v>
      </c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7"/>
    </row>
    <row r="63" spans="1:284" s="18" customFormat="1" x14ac:dyDescent="0.25">
      <c r="A63" s="67">
        <v>13</v>
      </c>
      <c r="B63" s="75" t="s">
        <v>148</v>
      </c>
      <c r="C63" s="80">
        <v>198.54</v>
      </c>
      <c r="D63" s="80">
        <v>198.06</v>
      </c>
      <c r="E63" s="80">
        <v>193.98</v>
      </c>
      <c r="F63" s="80">
        <v>193.62</v>
      </c>
      <c r="G63" s="80">
        <v>189.48</v>
      </c>
      <c r="H63" s="80">
        <v>195.3</v>
      </c>
      <c r="I63" s="80">
        <v>172.14</v>
      </c>
      <c r="J63" s="80">
        <v>197.16</v>
      </c>
      <c r="K63" s="80">
        <v>332.88</v>
      </c>
      <c r="L63" s="80">
        <v>438.3</v>
      </c>
      <c r="M63" s="80">
        <v>423.18</v>
      </c>
      <c r="N63" s="80">
        <v>392.1</v>
      </c>
      <c r="O63" s="80">
        <v>350.88</v>
      </c>
      <c r="P63" s="80">
        <v>390.54</v>
      </c>
      <c r="Q63" s="80">
        <v>424.56</v>
      </c>
      <c r="R63" s="80">
        <v>392.76</v>
      </c>
      <c r="S63" s="80">
        <v>267.24</v>
      </c>
      <c r="T63" s="102">
        <v>213.78</v>
      </c>
      <c r="U63" s="80">
        <v>184.68</v>
      </c>
      <c r="V63" s="80">
        <v>202.98</v>
      </c>
      <c r="W63" s="80">
        <v>191.1</v>
      </c>
      <c r="X63" s="80">
        <v>208.8</v>
      </c>
      <c r="Y63" s="80">
        <v>197.7</v>
      </c>
      <c r="Z63" s="80">
        <v>201.54</v>
      </c>
      <c r="AA63" s="111">
        <v>6351.3</v>
      </c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  <c r="JU63" s="14"/>
      <c r="JV63" s="14"/>
      <c r="JW63" s="14"/>
      <c r="JX63" s="17"/>
    </row>
    <row r="64" spans="1:284" s="18" customFormat="1" x14ac:dyDescent="0.25">
      <c r="A64" s="67">
        <v>14</v>
      </c>
      <c r="B64" s="75" t="s">
        <v>149</v>
      </c>
      <c r="C64" s="80">
        <v>254.16</v>
      </c>
      <c r="D64" s="80">
        <v>240.07999999999998</v>
      </c>
      <c r="E64" s="80">
        <v>225.56</v>
      </c>
      <c r="F64" s="80">
        <v>223.32</v>
      </c>
      <c r="G64" s="80">
        <v>222.95999999999998</v>
      </c>
      <c r="H64" s="80">
        <v>220.84</v>
      </c>
      <c r="I64" s="80">
        <v>244.32000000000002</v>
      </c>
      <c r="J64" s="80">
        <v>255.64</v>
      </c>
      <c r="K64" s="80">
        <v>245.96</v>
      </c>
      <c r="L64" s="80">
        <v>255.72</v>
      </c>
      <c r="M64" s="80">
        <v>255.72</v>
      </c>
      <c r="N64" s="80">
        <v>255.04</v>
      </c>
      <c r="O64" s="80">
        <v>253.6</v>
      </c>
      <c r="P64" s="80">
        <v>245.44</v>
      </c>
      <c r="Q64" s="80">
        <v>246.4</v>
      </c>
      <c r="R64" s="80">
        <v>237.92</v>
      </c>
      <c r="S64" s="80">
        <v>238.44000000000003</v>
      </c>
      <c r="T64" s="102">
        <v>276.52</v>
      </c>
      <c r="U64" s="80">
        <v>303.8</v>
      </c>
      <c r="V64" s="80">
        <v>305.76</v>
      </c>
      <c r="W64" s="80">
        <v>306.27999999999997</v>
      </c>
      <c r="X64" s="80">
        <v>304.68</v>
      </c>
      <c r="Y64" s="80">
        <v>285.95999999999998</v>
      </c>
      <c r="Z64" s="80">
        <v>261.64</v>
      </c>
      <c r="AA64" s="111">
        <v>6165.76</v>
      </c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7"/>
    </row>
    <row r="65" spans="1:284" s="18" customFormat="1" x14ac:dyDescent="0.25">
      <c r="A65" s="67">
        <v>15</v>
      </c>
      <c r="B65" s="75" t="s">
        <v>150</v>
      </c>
      <c r="C65" s="80">
        <v>383.28</v>
      </c>
      <c r="D65" s="80">
        <v>374.88</v>
      </c>
      <c r="E65" s="80">
        <v>361.36</v>
      </c>
      <c r="F65" s="80">
        <v>361.36</v>
      </c>
      <c r="G65" s="80">
        <v>354.08</v>
      </c>
      <c r="H65" s="80">
        <v>373.44</v>
      </c>
      <c r="I65" s="80">
        <v>392.64</v>
      </c>
      <c r="J65" s="80">
        <v>410.64</v>
      </c>
      <c r="K65" s="80">
        <v>453.84</v>
      </c>
      <c r="L65" s="80">
        <v>578.32000000000005</v>
      </c>
      <c r="M65" s="80">
        <v>598.96</v>
      </c>
      <c r="N65" s="80">
        <v>601.36</v>
      </c>
      <c r="O65" s="80">
        <v>569.76</v>
      </c>
      <c r="P65" s="80">
        <v>552.72</v>
      </c>
      <c r="Q65" s="80">
        <v>563.04</v>
      </c>
      <c r="R65" s="80">
        <v>516.4</v>
      </c>
      <c r="S65" s="80">
        <v>465.44</v>
      </c>
      <c r="T65" s="102">
        <v>488.48</v>
      </c>
      <c r="U65" s="80">
        <v>490.64</v>
      </c>
      <c r="V65" s="80">
        <v>474.16</v>
      </c>
      <c r="W65" s="80">
        <v>462.56</v>
      </c>
      <c r="X65" s="80">
        <v>460.88</v>
      </c>
      <c r="Y65" s="80">
        <v>425.84</v>
      </c>
      <c r="Z65" s="80">
        <v>396.8</v>
      </c>
      <c r="AA65" s="111">
        <v>11110.879999999997</v>
      </c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7"/>
    </row>
    <row r="66" spans="1:284" s="18" customFormat="1" x14ac:dyDescent="0.25">
      <c r="A66" s="67">
        <v>16</v>
      </c>
      <c r="B66" s="75" t="s">
        <v>151</v>
      </c>
      <c r="C66" s="80">
        <v>133.56</v>
      </c>
      <c r="D66" s="80">
        <v>112.96</v>
      </c>
      <c r="E66" s="80">
        <v>114.24</v>
      </c>
      <c r="F66" s="80">
        <v>84.4</v>
      </c>
      <c r="G66" s="80">
        <v>103.12</v>
      </c>
      <c r="H66" s="80">
        <v>119.96</v>
      </c>
      <c r="I66" s="80">
        <v>164.88</v>
      </c>
      <c r="J66" s="80">
        <v>213.44</v>
      </c>
      <c r="K66" s="80">
        <v>328.72</v>
      </c>
      <c r="L66" s="80">
        <v>594.16</v>
      </c>
      <c r="M66" s="80">
        <v>567.12</v>
      </c>
      <c r="N66" s="80">
        <v>561</v>
      </c>
      <c r="O66" s="80">
        <v>512.91999999999996</v>
      </c>
      <c r="P66" s="80">
        <v>522.88</v>
      </c>
      <c r="Q66" s="80">
        <v>530.04</v>
      </c>
      <c r="R66" s="80">
        <v>395.96</v>
      </c>
      <c r="S66" s="80">
        <v>253</v>
      </c>
      <c r="T66" s="102">
        <v>99.52</v>
      </c>
      <c r="U66" s="80">
        <v>106.2</v>
      </c>
      <c r="V66" s="80">
        <v>80.36</v>
      </c>
      <c r="W66" s="80">
        <v>95.92</v>
      </c>
      <c r="X66" s="80">
        <v>82.2</v>
      </c>
      <c r="Y66" s="80">
        <v>101.96</v>
      </c>
      <c r="Z66" s="80">
        <v>147.12</v>
      </c>
      <c r="AA66" s="111">
        <v>6025.6399999999994</v>
      </c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7"/>
    </row>
    <row r="67" spans="1:284" s="71" customFormat="1" ht="18.75" thickBot="1" x14ac:dyDescent="0.3">
      <c r="A67" s="67"/>
      <c r="B67" s="75" t="s">
        <v>24</v>
      </c>
      <c r="C67" s="80">
        <f>SUM(C51:C66)</f>
        <v>6949.22</v>
      </c>
      <c r="D67" s="80">
        <f t="shared" ref="D67:AA67" si="1">SUM(D51:D66)</f>
        <v>6666.3200000000006</v>
      </c>
      <c r="E67" s="80">
        <f t="shared" si="1"/>
        <v>6540.7600000000011</v>
      </c>
      <c r="F67" s="80">
        <f t="shared" si="1"/>
        <v>6517.4399999999987</v>
      </c>
      <c r="G67" s="80">
        <f t="shared" si="1"/>
        <v>6483.44</v>
      </c>
      <c r="H67" s="80">
        <f t="shared" si="1"/>
        <v>6742.9199999999992</v>
      </c>
      <c r="I67" s="80">
        <f t="shared" si="1"/>
        <v>7484.2999999999993</v>
      </c>
      <c r="J67" s="80">
        <f t="shared" si="1"/>
        <v>8318.68</v>
      </c>
      <c r="K67" s="80">
        <f t="shared" si="1"/>
        <v>9046.92</v>
      </c>
      <c r="L67" s="80">
        <f t="shared" si="1"/>
        <v>9971.2199999999993</v>
      </c>
      <c r="M67" s="80">
        <f t="shared" si="1"/>
        <v>9872.58</v>
      </c>
      <c r="N67" s="80">
        <f t="shared" si="1"/>
        <v>9744.0000000000018</v>
      </c>
      <c r="O67" s="80">
        <f t="shared" si="1"/>
        <v>9214.6</v>
      </c>
      <c r="P67" s="80">
        <f t="shared" si="1"/>
        <v>9370.8599999999988</v>
      </c>
      <c r="Q67" s="80">
        <f t="shared" si="1"/>
        <v>9349.9000000000015</v>
      </c>
      <c r="R67" s="80">
        <f t="shared" si="1"/>
        <v>8925.48</v>
      </c>
      <c r="S67" s="80">
        <f t="shared" si="1"/>
        <v>8740.239999999998</v>
      </c>
      <c r="T67" s="102">
        <f t="shared" si="1"/>
        <v>9167.1</v>
      </c>
      <c r="U67" s="80">
        <f t="shared" si="1"/>
        <v>9391.58</v>
      </c>
      <c r="V67" s="80">
        <f t="shared" si="1"/>
        <v>9352.6200000000026</v>
      </c>
      <c r="W67" s="80">
        <f t="shared" si="1"/>
        <v>8935.6</v>
      </c>
      <c r="X67" s="80">
        <f t="shared" si="1"/>
        <v>8522.0200000000023</v>
      </c>
      <c r="Y67" s="80">
        <f t="shared" si="1"/>
        <v>7949.72</v>
      </c>
      <c r="Z67" s="80">
        <f t="shared" si="1"/>
        <v>7260.38</v>
      </c>
      <c r="AA67" s="80">
        <f t="shared" si="1"/>
        <v>200517.90000000002</v>
      </c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  <c r="IU67" s="72"/>
      <c r="IV67" s="72"/>
      <c r="IW67" s="72"/>
      <c r="IX67" s="72"/>
      <c r="IY67" s="72"/>
      <c r="IZ67" s="72"/>
      <c r="JA67" s="72"/>
      <c r="JB67" s="72"/>
      <c r="JC67" s="72"/>
      <c r="JD67" s="72"/>
      <c r="JE67" s="72"/>
      <c r="JF67" s="72"/>
      <c r="JG67" s="72"/>
      <c r="JH67" s="72"/>
      <c r="JI67" s="72"/>
      <c r="JJ67" s="72"/>
      <c r="JK67" s="72"/>
      <c r="JL67" s="72"/>
      <c r="JM67" s="72"/>
      <c r="JN67" s="72"/>
      <c r="JO67" s="72"/>
      <c r="JP67" s="72"/>
      <c r="JQ67" s="72"/>
      <c r="JR67" s="72"/>
      <c r="JS67" s="72"/>
      <c r="JT67" s="72"/>
      <c r="JU67" s="72"/>
      <c r="JV67" s="72"/>
      <c r="JW67" s="72"/>
      <c r="JX67" s="70"/>
    </row>
    <row r="68" spans="1:284" ht="14.25" x14ac:dyDescent="0.2">
      <c r="A68" s="125" t="s">
        <v>37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7"/>
    </row>
    <row r="69" spans="1:284" s="24" customFormat="1" x14ac:dyDescent="0.25">
      <c r="A69" s="67">
        <v>1</v>
      </c>
      <c r="B69" s="75" t="s">
        <v>154</v>
      </c>
      <c r="C69" s="97">
        <v>214.39999999999998</v>
      </c>
      <c r="D69" s="97">
        <v>209.60000000000002</v>
      </c>
      <c r="E69" s="97">
        <v>210.00000000000003</v>
      </c>
      <c r="F69" s="97">
        <v>205.6</v>
      </c>
      <c r="G69" s="97">
        <v>210.4</v>
      </c>
      <c r="H69" s="97">
        <v>220.79999999999998</v>
      </c>
      <c r="I69" s="97">
        <v>235.59999999999997</v>
      </c>
      <c r="J69" s="97">
        <v>266.8</v>
      </c>
      <c r="K69" s="97">
        <v>255.2</v>
      </c>
      <c r="L69" s="97">
        <v>233.20000000000002</v>
      </c>
      <c r="M69" s="97">
        <v>163.20000000000002</v>
      </c>
      <c r="N69" s="97">
        <v>106.80000000000001</v>
      </c>
      <c r="O69" s="97">
        <v>106.39999999999999</v>
      </c>
      <c r="P69" s="97">
        <v>0</v>
      </c>
      <c r="Q69" s="97">
        <v>35.200000000000003</v>
      </c>
      <c r="R69" s="97">
        <v>120.39999999999999</v>
      </c>
      <c r="S69" s="97">
        <v>169.20000000000002</v>
      </c>
      <c r="T69" s="97">
        <v>168.4</v>
      </c>
      <c r="U69" s="97">
        <v>173.2</v>
      </c>
      <c r="V69" s="97">
        <v>174.8</v>
      </c>
      <c r="W69" s="97">
        <v>173.6</v>
      </c>
      <c r="X69" s="97">
        <v>164.8</v>
      </c>
      <c r="Y69" s="97">
        <v>150.4</v>
      </c>
      <c r="Z69" s="97">
        <v>136.40000000000003</v>
      </c>
      <c r="AA69" s="119">
        <v>4104.3999999999996</v>
      </c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3"/>
    </row>
    <row r="70" spans="1:284" s="24" customFormat="1" x14ac:dyDescent="0.25">
      <c r="A70" s="67">
        <f>A69+1</f>
        <v>2</v>
      </c>
      <c r="B70" s="75" t="s">
        <v>155</v>
      </c>
      <c r="C70" s="106">
        <v>707.2</v>
      </c>
      <c r="D70" s="106">
        <v>673.6</v>
      </c>
      <c r="E70" s="106">
        <v>671.2</v>
      </c>
      <c r="F70" s="106">
        <v>673.99999999999989</v>
      </c>
      <c r="G70" s="106">
        <v>699.6</v>
      </c>
      <c r="H70" s="106">
        <v>733.2</v>
      </c>
      <c r="I70" s="106">
        <v>818.8</v>
      </c>
      <c r="J70" s="106">
        <v>892.4</v>
      </c>
      <c r="K70" s="106">
        <v>1077.9999999999998</v>
      </c>
      <c r="L70" s="106">
        <v>1141.5999999999999</v>
      </c>
      <c r="M70" s="106">
        <v>1141.2</v>
      </c>
      <c r="N70" s="106">
        <v>1202.3999999999999</v>
      </c>
      <c r="O70" s="106">
        <v>1198</v>
      </c>
      <c r="P70" s="106">
        <v>1190.3999999999999</v>
      </c>
      <c r="Q70" s="106">
        <v>1126.8</v>
      </c>
      <c r="R70" s="106">
        <v>1145.5999999999999</v>
      </c>
      <c r="S70" s="106">
        <v>1113.5999999999999</v>
      </c>
      <c r="T70" s="106">
        <v>1130</v>
      </c>
      <c r="U70" s="106">
        <v>1117.9999999999998</v>
      </c>
      <c r="V70" s="106">
        <v>1054.8</v>
      </c>
      <c r="W70" s="106">
        <v>1007.6</v>
      </c>
      <c r="X70" s="106">
        <v>935.6</v>
      </c>
      <c r="Y70" s="106">
        <v>847.19999999999993</v>
      </c>
      <c r="Z70" s="106">
        <v>766.4</v>
      </c>
      <c r="AA70" s="119">
        <v>23067.199999999997</v>
      </c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3"/>
    </row>
    <row r="71" spans="1:284" s="24" customFormat="1" x14ac:dyDescent="0.25">
      <c r="A71" s="67">
        <f t="shared" ref="A71:A94" si="2">A70+1</f>
        <v>3</v>
      </c>
      <c r="B71" s="75" t="s">
        <v>156</v>
      </c>
      <c r="C71" s="106">
        <v>624.6</v>
      </c>
      <c r="D71" s="106">
        <v>608.70000000000005</v>
      </c>
      <c r="E71" s="106">
        <v>607.79999999999995</v>
      </c>
      <c r="F71" s="106">
        <v>656.4</v>
      </c>
      <c r="G71" s="106">
        <v>738</v>
      </c>
      <c r="H71" s="106">
        <v>752.7</v>
      </c>
      <c r="I71" s="106">
        <v>958.5</v>
      </c>
      <c r="J71" s="106">
        <v>914.1</v>
      </c>
      <c r="K71" s="106">
        <v>1050.9000000000001</v>
      </c>
      <c r="L71" s="106">
        <v>1122</v>
      </c>
      <c r="M71" s="106">
        <v>1095.9000000000001</v>
      </c>
      <c r="N71" s="106">
        <v>1109.1000000000001</v>
      </c>
      <c r="O71" s="106">
        <v>888.9</v>
      </c>
      <c r="P71" s="106">
        <v>1075.5</v>
      </c>
      <c r="Q71" s="106">
        <v>1038</v>
      </c>
      <c r="R71" s="106">
        <v>1054.5</v>
      </c>
      <c r="S71" s="106">
        <v>974.4</v>
      </c>
      <c r="T71" s="106">
        <v>950.09999999999991</v>
      </c>
      <c r="U71" s="106">
        <v>885.9</v>
      </c>
      <c r="V71" s="106">
        <v>886.19999999999993</v>
      </c>
      <c r="W71" s="106">
        <v>868.49999999999989</v>
      </c>
      <c r="X71" s="106">
        <v>846.00000000000011</v>
      </c>
      <c r="Y71" s="106">
        <v>762.59999999999991</v>
      </c>
      <c r="Z71" s="106">
        <v>681.9</v>
      </c>
      <c r="AA71" s="119">
        <v>21151.200000000001</v>
      </c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3"/>
    </row>
    <row r="72" spans="1:284" s="24" customFormat="1" x14ac:dyDescent="0.25">
      <c r="A72" s="67">
        <f t="shared" si="2"/>
        <v>4</v>
      </c>
      <c r="B72" s="75" t="s">
        <v>157</v>
      </c>
      <c r="C72" s="106">
        <v>1090.5</v>
      </c>
      <c r="D72" s="106">
        <v>1042.2</v>
      </c>
      <c r="E72" s="106">
        <v>1034.4000000000001</v>
      </c>
      <c r="F72" s="106">
        <v>1024.5</v>
      </c>
      <c r="G72" s="106">
        <v>1045.8</v>
      </c>
      <c r="H72" s="106">
        <v>1105.5000000000002</v>
      </c>
      <c r="I72" s="106">
        <v>1328.1</v>
      </c>
      <c r="J72" s="106">
        <v>1491.6</v>
      </c>
      <c r="K72" s="106">
        <v>1775.7000000000003</v>
      </c>
      <c r="L72" s="106">
        <v>1893</v>
      </c>
      <c r="M72" s="106">
        <v>1875.6</v>
      </c>
      <c r="N72" s="106">
        <v>1865.7</v>
      </c>
      <c r="O72" s="106">
        <v>1824.3000000000002</v>
      </c>
      <c r="P72" s="106">
        <v>1703.7000000000003</v>
      </c>
      <c r="Q72" s="106">
        <v>1631.3999999999999</v>
      </c>
      <c r="R72" s="106">
        <v>1610.1</v>
      </c>
      <c r="S72" s="106">
        <v>1638.9</v>
      </c>
      <c r="T72" s="106">
        <v>1712.3999999999999</v>
      </c>
      <c r="U72" s="106">
        <v>1707.8999999999999</v>
      </c>
      <c r="V72" s="106">
        <v>1652.3999999999999</v>
      </c>
      <c r="W72" s="106">
        <v>1573.1999999999998</v>
      </c>
      <c r="X72" s="106">
        <v>1464.6</v>
      </c>
      <c r="Y72" s="106">
        <v>1313.7</v>
      </c>
      <c r="Z72" s="106">
        <v>1172.7</v>
      </c>
      <c r="AA72" s="119">
        <v>35577.9</v>
      </c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  <c r="JU72" s="22"/>
      <c r="JV72" s="22"/>
      <c r="JW72" s="22"/>
      <c r="JX72" s="23"/>
    </row>
    <row r="73" spans="1:284" s="24" customFormat="1" x14ac:dyDescent="0.25">
      <c r="A73" s="67">
        <f t="shared" si="2"/>
        <v>5</v>
      </c>
      <c r="B73" s="75" t="s">
        <v>158</v>
      </c>
      <c r="C73" s="106">
        <v>324.90000000000003</v>
      </c>
      <c r="D73" s="106">
        <v>357</v>
      </c>
      <c r="E73" s="106">
        <v>320.10000000000002</v>
      </c>
      <c r="F73" s="106">
        <v>332.7</v>
      </c>
      <c r="G73" s="106">
        <v>314.09999999999997</v>
      </c>
      <c r="H73" s="106">
        <v>343.5</v>
      </c>
      <c r="I73" s="106">
        <v>370.2</v>
      </c>
      <c r="J73" s="106">
        <v>295.2</v>
      </c>
      <c r="K73" s="106">
        <v>510.59999999999997</v>
      </c>
      <c r="L73" s="106">
        <v>697.19999999999993</v>
      </c>
      <c r="M73" s="106">
        <v>716.40000000000009</v>
      </c>
      <c r="N73" s="106">
        <v>682.5</v>
      </c>
      <c r="O73" s="106">
        <v>546.6</v>
      </c>
      <c r="P73" s="106">
        <v>724.2</v>
      </c>
      <c r="Q73" s="106">
        <v>694.8</v>
      </c>
      <c r="R73" s="106">
        <v>597.9</v>
      </c>
      <c r="S73" s="106">
        <v>486.9</v>
      </c>
      <c r="T73" s="106">
        <v>536.1</v>
      </c>
      <c r="U73" s="106">
        <v>509.40000000000003</v>
      </c>
      <c r="V73" s="106">
        <v>420.59999999999997</v>
      </c>
      <c r="W73" s="106">
        <v>474.30000000000007</v>
      </c>
      <c r="X73" s="106">
        <v>403.20000000000005</v>
      </c>
      <c r="Y73" s="106">
        <v>386.1</v>
      </c>
      <c r="Z73" s="106">
        <v>453.3</v>
      </c>
      <c r="AA73" s="120">
        <v>11497.8</v>
      </c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  <c r="JU73" s="22"/>
      <c r="JV73" s="22"/>
      <c r="JW73" s="22"/>
      <c r="JX73" s="23"/>
    </row>
    <row r="74" spans="1:284" s="24" customFormat="1" x14ac:dyDescent="0.25">
      <c r="A74" s="67">
        <f t="shared" si="2"/>
        <v>6</v>
      </c>
      <c r="B74" s="75" t="s">
        <v>159</v>
      </c>
      <c r="C74" s="97">
        <v>104.00000000000001</v>
      </c>
      <c r="D74" s="97">
        <v>102.8</v>
      </c>
      <c r="E74" s="97">
        <v>101.2</v>
      </c>
      <c r="F74" s="97">
        <v>101.6</v>
      </c>
      <c r="G74" s="97">
        <v>98.4</v>
      </c>
      <c r="H74" s="97">
        <v>92.8</v>
      </c>
      <c r="I74" s="97">
        <v>84.4</v>
      </c>
      <c r="J74" s="97">
        <v>96.8</v>
      </c>
      <c r="K74" s="97">
        <v>115.60000000000001</v>
      </c>
      <c r="L74" s="97">
        <v>254.4</v>
      </c>
      <c r="M74" s="97">
        <v>276</v>
      </c>
      <c r="N74" s="97">
        <v>287.2</v>
      </c>
      <c r="O74" s="97">
        <v>265.2</v>
      </c>
      <c r="P74" s="97">
        <v>252.4</v>
      </c>
      <c r="Q74" s="97">
        <v>284.39999999999998</v>
      </c>
      <c r="R74" s="97">
        <v>245.19999999999996</v>
      </c>
      <c r="S74" s="97">
        <v>232.8</v>
      </c>
      <c r="T74" s="97">
        <v>236</v>
      </c>
      <c r="U74" s="97">
        <v>225.60000000000002</v>
      </c>
      <c r="V74" s="97">
        <v>246.79999999999998</v>
      </c>
      <c r="W74" s="97">
        <v>207.2</v>
      </c>
      <c r="X74" s="97">
        <v>218</v>
      </c>
      <c r="Y74" s="97">
        <v>242.8</v>
      </c>
      <c r="Z74" s="97">
        <v>241.60000000000002</v>
      </c>
      <c r="AA74" s="119">
        <v>4613.2000000000007</v>
      </c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3"/>
    </row>
    <row r="75" spans="1:284" s="24" customFormat="1" x14ac:dyDescent="0.25">
      <c r="A75" s="67">
        <f t="shared" si="2"/>
        <v>7</v>
      </c>
      <c r="B75" s="75" t="s">
        <v>160</v>
      </c>
      <c r="C75" s="113">
        <v>261.89999999999998</v>
      </c>
      <c r="D75" s="113">
        <v>247.8</v>
      </c>
      <c r="E75" s="113">
        <v>242.7</v>
      </c>
      <c r="F75" s="113">
        <v>243.9</v>
      </c>
      <c r="G75" s="113">
        <v>247.8</v>
      </c>
      <c r="H75" s="113">
        <v>260.40000000000003</v>
      </c>
      <c r="I75" s="113">
        <v>318.3</v>
      </c>
      <c r="J75" s="113">
        <v>316.8</v>
      </c>
      <c r="K75" s="113">
        <v>315.60000000000002</v>
      </c>
      <c r="L75" s="113">
        <v>325.8</v>
      </c>
      <c r="M75" s="113">
        <v>322.2</v>
      </c>
      <c r="N75" s="113">
        <v>306.3</v>
      </c>
      <c r="O75" s="113">
        <v>316.50000000000006</v>
      </c>
      <c r="P75" s="113">
        <v>310.2</v>
      </c>
      <c r="Q75" s="113">
        <v>305.10000000000002</v>
      </c>
      <c r="R75" s="113">
        <v>323.40000000000003</v>
      </c>
      <c r="S75" s="113">
        <v>323.7</v>
      </c>
      <c r="T75" s="113">
        <v>369.3</v>
      </c>
      <c r="U75" s="113">
        <v>381.6</v>
      </c>
      <c r="V75" s="113">
        <v>379.20000000000005</v>
      </c>
      <c r="W75" s="113">
        <v>361.5</v>
      </c>
      <c r="X75" s="113">
        <v>339.9</v>
      </c>
      <c r="Y75" s="113">
        <v>314.7</v>
      </c>
      <c r="Z75" s="113">
        <v>285.89999999999998</v>
      </c>
      <c r="AA75" s="119">
        <v>7420.4999999999991</v>
      </c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3"/>
    </row>
    <row r="76" spans="1:284" s="24" customFormat="1" x14ac:dyDescent="0.25">
      <c r="A76" s="67">
        <f t="shared" si="2"/>
        <v>8</v>
      </c>
      <c r="B76" s="75" t="s">
        <v>165</v>
      </c>
      <c r="C76" s="97">
        <v>0</v>
      </c>
      <c r="D76" s="97">
        <v>0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7">
        <v>0</v>
      </c>
      <c r="W76" s="97">
        <v>0</v>
      </c>
      <c r="X76" s="97">
        <v>0</v>
      </c>
      <c r="Y76" s="97">
        <v>0</v>
      </c>
      <c r="Z76" s="97">
        <v>0</v>
      </c>
      <c r="AA76" s="119">
        <v>0</v>
      </c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3"/>
    </row>
    <row r="77" spans="1:284" s="24" customFormat="1" x14ac:dyDescent="0.25">
      <c r="A77" s="67">
        <f t="shared" si="2"/>
        <v>9</v>
      </c>
      <c r="B77" s="75" t="s">
        <v>164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7">
        <v>0</v>
      </c>
      <c r="W77" s="97">
        <v>0</v>
      </c>
      <c r="X77" s="97">
        <v>0</v>
      </c>
      <c r="Y77" s="97">
        <v>0</v>
      </c>
      <c r="Z77" s="97">
        <v>0</v>
      </c>
      <c r="AA77" s="119">
        <v>0</v>
      </c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3"/>
    </row>
    <row r="78" spans="1:284" s="24" customFormat="1" x14ac:dyDescent="0.25">
      <c r="A78" s="67">
        <f t="shared" si="2"/>
        <v>10</v>
      </c>
      <c r="B78" s="75" t="s">
        <v>161</v>
      </c>
      <c r="C78" s="106">
        <v>103.64999999999999</v>
      </c>
      <c r="D78" s="106">
        <v>103.2</v>
      </c>
      <c r="E78" s="106">
        <v>104.09999999999998</v>
      </c>
      <c r="F78" s="106">
        <v>104.09999999999998</v>
      </c>
      <c r="G78" s="106">
        <v>106.05</v>
      </c>
      <c r="H78" s="106">
        <v>119.54999999999998</v>
      </c>
      <c r="I78" s="106">
        <v>116.1</v>
      </c>
      <c r="J78" s="106">
        <v>134.85000000000002</v>
      </c>
      <c r="K78" s="106">
        <v>128.1</v>
      </c>
      <c r="L78" s="106">
        <v>134.25</v>
      </c>
      <c r="M78" s="106">
        <v>153.30000000000001</v>
      </c>
      <c r="N78" s="106">
        <v>97.800000000000011</v>
      </c>
      <c r="O78" s="106">
        <v>102.45</v>
      </c>
      <c r="P78" s="106">
        <v>115.95000000000002</v>
      </c>
      <c r="Q78" s="106">
        <v>126.3</v>
      </c>
      <c r="R78" s="106">
        <v>96</v>
      </c>
      <c r="S78" s="106">
        <v>97.5</v>
      </c>
      <c r="T78" s="106">
        <v>100.5</v>
      </c>
      <c r="U78" s="106">
        <v>101.85000000000001</v>
      </c>
      <c r="V78" s="106">
        <v>102.14999999999999</v>
      </c>
      <c r="W78" s="106">
        <v>103.2</v>
      </c>
      <c r="X78" s="106">
        <v>104.84999999999998</v>
      </c>
      <c r="Y78" s="106">
        <v>105.45</v>
      </c>
      <c r="Z78" s="106">
        <v>102.45</v>
      </c>
      <c r="AA78" s="119">
        <v>2663.6999999999994</v>
      </c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22"/>
      <c r="JA78" s="22"/>
      <c r="JB78" s="22"/>
      <c r="JC78" s="22"/>
      <c r="JD78" s="22"/>
      <c r="JE78" s="22"/>
      <c r="JF78" s="22"/>
      <c r="JG78" s="22"/>
      <c r="JH78" s="22"/>
      <c r="JI78" s="22"/>
      <c r="JJ78" s="22"/>
      <c r="JK78" s="22"/>
      <c r="JL78" s="22"/>
      <c r="JM78" s="22"/>
      <c r="JN78" s="22"/>
      <c r="JO78" s="22"/>
      <c r="JP78" s="22"/>
      <c r="JQ78" s="22"/>
      <c r="JR78" s="22"/>
      <c r="JS78" s="22"/>
      <c r="JT78" s="22"/>
      <c r="JU78" s="22"/>
      <c r="JV78" s="22"/>
      <c r="JW78" s="22"/>
      <c r="JX78" s="23"/>
    </row>
    <row r="79" spans="1:284" s="24" customFormat="1" x14ac:dyDescent="0.25">
      <c r="A79" s="67">
        <f t="shared" si="2"/>
        <v>11</v>
      </c>
      <c r="B79" s="75" t="s">
        <v>162</v>
      </c>
      <c r="C79" s="106">
        <v>613.19999999999993</v>
      </c>
      <c r="D79" s="106">
        <v>588.79999999999995</v>
      </c>
      <c r="E79" s="106">
        <v>574.79999999999995</v>
      </c>
      <c r="F79" s="106">
        <v>550</v>
      </c>
      <c r="G79" s="106">
        <v>549.20000000000005</v>
      </c>
      <c r="H79" s="106">
        <v>596.79999999999995</v>
      </c>
      <c r="I79" s="106">
        <v>776.8</v>
      </c>
      <c r="J79" s="106">
        <v>900.80000000000007</v>
      </c>
      <c r="K79" s="106">
        <v>1034.4000000000001</v>
      </c>
      <c r="L79" s="106">
        <v>1062.8000000000002</v>
      </c>
      <c r="M79" s="106">
        <v>1019.6</v>
      </c>
      <c r="N79" s="106">
        <v>1040.4000000000001</v>
      </c>
      <c r="O79" s="106">
        <v>1007.1999999999998</v>
      </c>
      <c r="P79" s="106">
        <v>931.2</v>
      </c>
      <c r="Q79" s="106">
        <v>910.4</v>
      </c>
      <c r="R79" s="106">
        <v>888.80000000000007</v>
      </c>
      <c r="S79" s="106">
        <v>893.59999999999991</v>
      </c>
      <c r="T79" s="106">
        <v>910.4</v>
      </c>
      <c r="U79" s="106">
        <v>876.80000000000007</v>
      </c>
      <c r="V79" s="106">
        <v>876</v>
      </c>
      <c r="W79" s="106">
        <v>824.4</v>
      </c>
      <c r="X79" s="106">
        <v>776.8</v>
      </c>
      <c r="Y79" s="106">
        <v>723.2</v>
      </c>
      <c r="Z79" s="106">
        <v>656.4</v>
      </c>
      <c r="AA79" s="119">
        <v>19582.800000000003</v>
      </c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  <c r="IZ79" s="22"/>
      <c r="JA79" s="22"/>
      <c r="JB79" s="22"/>
      <c r="JC79" s="22"/>
      <c r="JD79" s="22"/>
      <c r="JE79" s="22"/>
      <c r="JF79" s="22"/>
      <c r="JG79" s="22"/>
      <c r="JH79" s="22"/>
      <c r="JI79" s="22"/>
      <c r="JJ79" s="22"/>
      <c r="JK79" s="22"/>
      <c r="JL79" s="22"/>
      <c r="JM79" s="22"/>
      <c r="JN79" s="22"/>
      <c r="JO79" s="22"/>
      <c r="JP79" s="22"/>
      <c r="JQ79" s="22"/>
      <c r="JR79" s="22"/>
      <c r="JS79" s="22"/>
      <c r="JT79" s="22"/>
      <c r="JU79" s="22"/>
      <c r="JV79" s="22"/>
      <c r="JW79" s="22"/>
      <c r="JX79" s="23"/>
    </row>
    <row r="80" spans="1:284" s="24" customFormat="1" x14ac:dyDescent="0.25">
      <c r="A80" s="67">
        <f t="shared" si="2"/>
        <v>12</v>
      </c>
      <c r="B80" s="75" t="s">
        <v>163</v>
      </c>
      <c r="C80" s="106">
        <v>1051.05</v>
      </c>
      <c r="D80" s="106">
        <v>1006.8000000000001</v>
      </c>
      <c r="E80" s="106">
        <v>1002.1500000000001</v>
      </c>
      <c r="F80" s="106">
        <v>1078.95</v>
      </c>
      <c r="G80" s="106">
        <v>1127.1000000000001</v>
      </c>
      <c r="H80" s="106">
        <v>1184.8500000000001</v>
      </c>
      <c r="I80" s="106">
        <v>1583.2499999999998</v>
      </c>
      <c r="J80" s="106">
        <v>1700.85</v>
      </c>
      <c r="K80" s="106">
        <v>2229</v>
      </c>
      <c r="L80" s="106">
        <v>2349.75</v>
      </c>
      <c r="M80" s="106">
        <v>2262.3000000000002</v>
      </c>
      <c r="N80" s="106">
        <v>2251.1999999999998</v>
      </c>
      <c r="O80" s="106">
        <v>1862.55</v>
      </c>
      <c r="P80" s="106">
        <v>2106.4500000000003</v>
      </c>
      <c r="Q80" s="106">
        <v>2135.6999999999998</v>
      </c>
      <c r="R80" s="106">
        <v>2105.85</v>
      </c>
      <c r="S80" s="106">
        <v>2014.35</v>
      </c>
      <c r="T80" s="106">
        <v>1570.8000000000002</v>
      </c>
      <c r="U80" s="106">
        <v>1562.8500000000001</v>
      </c>
      <c r="V80" s="106">
        <v>1509.15</v>
      </c>
      <c r="W80" s="106">
        <v>1496.55</v>
      </c>
      <c r="X80" s="106">
        <v>1432.65</v>
      </c>
      <c r="Y80" s="106">
        <v>1303.5</v>
      </c>
      <c r="Z80" s="106">
        <v>1146.5999999999999</v>
      </c>
      <c r="AA80" s="119">
        <v>39074.25</v>
      </c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3"/>
    </row>
    <row r="81" spans="1:284" s="24" customFormat="1" x14ac:dyDescent="0.25">
      <c r="A81" s="67">
        <f t="shared" si="2"/>
        <v>13</v>
      </c>
      <c r="B81" s="75" t="s">
        <v>166</v>
      </c>
      <c r="C81" s="97">
        <v>207.9</v>
      </c>
      <c r="D81" s="97">
        <v>193.3</v>
      </c>
      <c r="E81" s="97">
        <v>201.2</v>
      </c>
      <c r="F81" s="97">
        <v>204.50000000000003</v>
      </c>
      <c r="G81" s="97">
        <v>193.6</v>
      </c>
      <c r="H81" s="97">
        <v>201.40000000000003</v>
      </c>
      <c r="I81" s="97">
        <v>177.09999999999997</v>
      </c>
      <c r="J81" s="97">
        <v>103.5</v>
      </c>
      <c r="K81" s="97">
        <v>129</v>
      </c>
      <c r="L81" s="97">
        <v>194</v>
      </c>
      <c r="M81" s="97">
        <v>301.5</v>
      </c>
      <c r="N81" s="97">
        <v>295.20000000000005</v>
      </c>
      <c r="O81" s="97">
        <v>290.7</v>
      </c>
      <c r="P81" s="97">
        <v>418.9</v>
      </c>
      <c r="Q81" s="97">
        <v>413.69999999999993</v>
      </c>
      <c r="R81" s="97">
        <v>408.7</v>
      </c>
      <c r="S81" s="97">
        <v>377.8</v>
      </c>
      <c r="T81" s="97">
        <v>264.10000000000002</v>
      </c>
      <c r="U81" s="97">
        <v>213.39999999999998</v>
      </c>
      <c r="V81" s="97">
        <v>150.60000000000002</v>
      </c>
      <c r="W81" s="97">
        <v>139.9</v>
      </c>
      <c r="X81" s="97">
        <v>194.5</v>
      </c>
      <c r="Y81" s="97">
        <v>196.5</v>
      </c>
      <c r="Z81" s="97">
        <v>198.6</v>
      </c>
      <c r="AA81" s="119">
        <v>5669.5999999999995</v>
      </c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3"/>
    </row>
    <row r="82" spans="1:284" s="24" customFormat="1" x14ac:dyDescent="0.25">
      <c r="A82" s="67">
        <f t="shared" si="2"/>
        <v>14</v>
      </c>
      <c r="B82" s="75" t="s">
        <v>167</v>
      </c>
      <c r="C82" s="97">
        <v>131.19999999999999</v>
      </c>
      <c r="D82" s="97">
        <v>125.8</v>
      </c>
      <c r="E82" s="97">
        <v>123.3</v>
      </c>
      <c r="F82" s="97">
        <v>123.8</v>
      </c>
      <c r="G82" s="97">
        <v>140.1</v>
      </c>
      <c r="H82" s="97">
        <v>163.80000000000001</v>
      </c>
      <c r="I82" s="97">
        <v>300.59999999999997</v>
      </c>
      <c r="J82" s="97">
        <v>394.6</v>
      </c>
      <c r="K82" s="97">
        <v>719.9</v>
      </c>
      <c r="L82" s="97">
        <v>730.19999999999993</v>
      </c>
      <c r="M82" s="97">
        <v>653.59999999999991</v>
      </c>
      <c r="N82" s="97">
        <v>659.9</v>
      </c>
      <c r="O82" s="97">
        <v>396.1</v>
      </c>
      <c r="P82" s="97">
        <v>577</v>
      </c>
      <c r="Q82" s="97">
        <v>553.30000000000007</v>
      </c>
      <c r="R82" s="97">
        <v>483.50000000000006</v>
      </c>
      <c r="S82" s="97">
        <v>301.20000000000005</v>
      </c>
      <c r="T82" s="97">
        <v>208.4</v>
      </c>
      <c r="U82" s="97">
        <v>208.79999999999998</v>
      </c>
      <c r="V82" s="97">
        <v>212.2</v>
      </c>
      <c r="W82" s="97">
        <v>213.60000000000002</v>
      </c>
      <c r="X82" s="97">
        <v>206.2</v>
      </c>
      <c r="Y82" s="97">
        <v>170.4</v>
      </c>
      <c r="Z82" s="97">
        <v>145.1</v>
      </c>
      <c r="AA82" s="119">
        <v>7942.5999999999995</v>
      </c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  <c r="IW82" s="22"/>
      <c r="IX82" s="22"/>
      <c r="IY82" s="22"/>
      <c r="IZ82" s="22"/>
      <c r="JA82" s="22"/>
      <c r="JB82" s="22"/>
      <c r="JC82" s="22"/>
      <c r="JD82" s="22"/>
      <c r="JE82" s="22"/>
      <c r="JF82" s="22"/>
      <c r="JG82" s="22"/>
      <c r="JH82" s="22"/>
      <c r="JI82" s="22"/>
      <c r="JJ82" s="22"/>
      <c r="JK82" s="22"/>
      <c r="JL82" s="22"/>
      <c r="JM82" s="22"/>
      <c r="JN82" s="22"/>
      <c r="JO82" s="22"/>
      <c r="JP82" s="22"/>
      <c r="JQ82" s="22"/>
      <c r="JR82" s="22"/>
      <c r="JS82" s="22"/>
      <c r="JT82" s="22"/>
      <c r="JU82" s="22"/>
      <c r="JV82" s="22"/>
      <c r="JW82" s="22"/>
      <c r="JX82" s="23"/>
    </row>
    <row r="83" spans="1:284" s="24" customFormat="1" x14ac:dyDescent="0.25">
      <c r="A83" s="67">
        <f t="shared" si="2"/>
        <v>15</v>
      </c>
      <c r="B83" s="75" t="s">
        <v>168</v>
      </c>
      <c r="C83" s="97">
        <v>1001.6999999999999</v>
      </c>
      <c r="D83" s="97">
        <v>953.24999999999989</v>
      </c>
      <c r="E83" s="97">
        <v>920.85</v>
      </c>
      <c r="F83" s="97">
        <v>917.24999999999989</v>
      </c>
      <c r="G83" s="97">
        <v>929.39999999999986</v>
      </c>
      <c r="H83" s="97">
        <v>1016.1</v>
      </c>
      <c r="I83" s="97">
        <v>1215.9000000000001</v>
      </c>
      <c r="J83" s="97">
        <v>1223.55</v>
      </c>
      <c r="K83" s="97">
        <v>1272.6000000000001</v>
      </c>
      <c r="L83" s="97">
        <v>1294.5</v>
      </c>
      <c r="M83" s="97">
        <v>1301.55</v>
      </c>
      <c r="N83" s="97">
        <v>1298.3999999999999</v>
      </c>
      <c r="O83" s="97">
        <v>1288.05</v>
      </c>
      <c r="P83" s="97">
        <v>1230.3</v>
      </c>
      <c r="Q83" s="97">
        <v>1214.7</v>
      </c>
      <c r="R83" s="97">
        <v>1229.8500000000001</v>
      </c>
      <c r="S83" s="97">
        <v>1309.5</v>
      </c>
      <c r="T83" s="97">
        <v>1465.5</v>
      </c>
      <c r="U83" s="97">
        <v>1497</v>
      </c>
      <c r="V83" s="97">
        <v>1493.85</v>
      </c>
      <c r="W83" s="97">
        <v>1484.7</v>
      </c>
      <c r="X83" s="97">
        <v>1407.1499999999999</v>
      </c>
      <c r="Y83" s="97">
        <v>1240.05</v>
      </c>
      <c r="Z83" s="97">
        <v>1083.1499999999999</v>
      </c>
      <c r="AA83" s="119">
        <v>29288.85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  <c r="JM83" s="22"/>
      <c r="JN83" s="22"/>
      <c r="JO83" s="22"/>
      <c r="JP83" s="22"/>
      <c r="JQ83" s="22"/>
      <c r="JR83" s="22"/>
      <c r="JS83" s="22"/>
      <c r="JT83" s="22"/>
      <c r="JU83" s="22"/>
      <c r="JV83" s="22"/>
      <c r="JW83" s="22"/>
      <c r="JX83" s="23"/>
    </row>
    <row r="84" spans="1:284" s="24" customFormat="1" x14ac:dyDescent="0.25">
      <c r="A84" s="67">
        <f t="shared" si="2"/>
        <v>16</v>
      </c>
      <c r="B84" s="75" t="s">
        <v>169</v>
      </c>
      <c r="C84" s="97">
        <v>1224.45</v>
      </c>
      <c r="D84" s="97">
        <v>1236</v>
      </c>
      <c r="E84" s="97">
        <v>1254.45</v>
      </c>
      <c r="F84" s="97">
        <v>1254.9000000000001</v>
      </c>
      <c r="G84" s="97">
        <v>1246.9499999999998</v>
      </c>
      <c r="H84" s="97">
        <v>1237.6499999999999</v>
      </c>
      <c r="I84" s="97">
        <v>1209.45</v>
      </c>
      <c r="J84" s="97">
        <v>1224.1500000000001</v>
      </c>
      <c r="K84" s="97">
        <v>1266.9000000000001</v>
      </c>
      <c r="L84" s="97">
        <v>1329.9</v>
      </c>
      <c r="M84" s="97">
        <v>1412.1</v>
      </c>
      <c r="N84" s="97">
        <v>1390.2</v>
      </c>
      <c r="O84" s="97">
        <v>1364.6999999999998</v>
      </c>
      <c r="P84" s="97">
        <v>1360.0500000000002</v>
      </c>
      <c r="Q84" s="97">
        <v>1273.8</v>
      </c>
      <c r="R84" s="97">
        <v>1350.9</v>
      </c>
      <c r="S84" s="97">
        <v>1322.55</v>
      </c>
      <c r="T84" s="97">
        <v>1320.6000000000001</v>
      </c>
      <c r="U84" s="97">
        <v>1302.75</v>
      </c>
      <c r="V84" s="97">
        <v>1340.85</v>
      </c>
      <c r="W84" s="97">
        <v>1385.3999999999999</v>
      </c>
      <c r="X84" s="97">
        <v>1400.55</v>
      </c>
      <c r="Y84" s="97">
        <v>1399.3500000000001</v>
      </c>
      <c r="Z84" s="97">
        <v>1376.55</v>
      </c>
      <c r="AA84" s="119">
        <v>31485.149999999994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  <c r="IZ84" s="22"/>
      <c r="JA84" s="22"/>
      <c r="JB84" s="22"/>
      <c r="JC84" s="22"/>
      <c r="JD84" s="22"/>
      <c r="JE84" s="22"/>
      <c r="JF84" s="22"/>
      <c r="JG84" s="22"/>
      <c r="JH84" s="22"/>
      <c r="JI84" s="22"/>
      <c r="JJ84" s="22"/>
      <c r="JK84" s="22"/>
      <c r="JL84" s="22"/>
      <c r="JM84" s="22"/>
      <c r="JN84" s="22"/>
      <c r="JO84" s="22"/>
      <c r="JP84" s="22"/>
      <c r="JQ84" s="22"/>
      <c r="JR84" s="22"/>
      <c r="JS84" s="22"/>
      <c r="JT84" s="22"/>
      <c r="JU84" s="22"/>
      <c r="JV84" s="22"/>
      <c r="JW84" s="22"/>
      <c r="JX84" s="23"/>
    </row>
    <row r="85" spans="1:284" s="24" customFormat="1" x14ac:dyDescent="0.25">
      <c r="A85" s="67">
        <f t="shared" si="2"/>
        <v>17</v>
      </c>
      <c r="B85" s="75" t="s">
        <v>170</v>
      </c>
      <c r="C85" s="97">
        <v>19.05</v>
      </c>
      <c r="D85" s="97">
        <v>19.05</v>
      </c>
      <c r="E85" s="97">
        <v>22.2</v>
      </c>
      <c r="F85" s="97">
        <v>18.600000000000001</v>
      </c>
      <c r="G85" s="97">
        <v>18.45</v>
      </c>
      <c r="H85" s="97">
        <v>18.45</v>
      </c>
      <c r="I85" s="97">
        <v>16.649999999999999</v>
      </c>
      <c r="J85" s="97">
        <v>15.150000000000002</v>
      </c>
      <c r="K85" s="97">
        <v>32.550000000000004</v>
      </c>
      <c r="L85" s="97">
        <v>52.65</v>
      </c>
      <c r="M85" s="97">
        <v>83.249999999999986</v>
      </c>
      <c r="N85" s="97">
        <v>87.9</v>
      </c>
      <c r="O85" s="97">
        <v>27.599999999999998</v>
      </c>
      <c r="P85" s="97">
        <v>83.999999999999986</v>
      </c>
      <c r="Q85" s="97">
        <v>90.45</v>
      </c>
      <c r="R85" s="97">
        <v>87</v>
      </c>
      <c r="S85" s="97">
        <v>81</v>
      </c>
      <c r="T85" s="97">
        <v>23.85</v>
      </c>
      <c r="U85" s="97">
        <v>22.950000000000003</v>
      </c>
      <c r="V85" s="97">
        <v>17.100000000000001</v>
      </c>
      <c r="W85" s="97">
        <v>17.399999999999999</v>
      </c>
      <c r="X85" s="97">
        <v>18.45</v>
      </c>
      <c r="Y85" s="97">
        <v>19.650000000000002</v>
      </c>
      <c r="Z85" s="97">
        <v>20.099999999999998</v>
      </c>
      <c r="AA85" s="119">
        <v>913.50000000000023</v>
      </c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  <c r="IX85" s="22"/>
      <c r="IY85" s="22"/>
      <c r="IZ85" s="22"/>
      <c r="JA85" s="22"/>
      <c r="JB85" s="22"/>
      <c r="JC85" s="22"/>
      <c r="JD85" s="22"/>
      <c r="JE85" s="22"/>
      <c r="JF85" s="22"/>
      <c r="JG85" s="22"/>
      <c r="JH85" s="22"/>
      <c r="JI85" s="22"/>
      <c r="JJ85" s="22"/>
      <c r="JK85" s="22"/>
      <c r="JL85" s="22"/>
      <c r="JM85" s="22"/>
      <c r="JN85" s="22"/>
      <c r="JO85" s="22"/>
      <c r="JP85" s="22"/>
      <c r="JQ85" s="22"/>
      <c r="JR85" s="22"/>
      <c r="JS85" s="22"/>
      <c r="JT85" s="22"/>
      <c r="JU85" s="22"/>
      <c r="JV85" s="22"/>
      <c r="JW85" s="22"/>
      <c r="JX85" s="23"/>
    </row>
    <row r="86" spans="1:284" s="24" customFormat="1" x14ac:dyDescent="0.25">
      <c r="A86" s="67">
        <f t="shared" si="2"/>
        <v>18</v>
      </c>
      <c r="B86" s="75" t="s">
        <v>171</v>
      </c>
      <c r="C86" s="97">
        <v>1068.5999999999999</v>
      </c>
      <c r="D86" s="97">
        <v>1065.3999999999999</v>
      </c>
      <c r="E86" s="97">
        <v>1137</v>
      </c>
      <c r="F86" s="97">
        <v>1149.4000000000001</v>
      </c>
      <c r="G86" s="97">
        <v>1138.1999999999998</v>
      </c>
      <c r="H86" s="97">
        <v>1126.3999999999999</v>
      </c>
      <c r="I86" s="97">
        <v>1099.2000000000003</v>
      </c>
      <c r="J86" s="97">
        <v>1052</v>
      </c>
      <c r="K86" s="97">
        <v>866.40000000000009</v>
      </c>
      <c r="L86" s="97">
        <v>1069.8</v>
      </c>
      <c r="M86" s="97">
        <v>959.2</v>
      </c>
      <c r="N86" s="97">
        <v>1131.3999999999999</v>
      </c>
      <c r="O86" s="97">
        <v>1121.2</v>
      </c>
      <c r="P86" s="97">
        <v>1122</v>
      </c>
      <c r="Q86" s="97">
        <v>1184.8000000000002</v>
      </c>
      <c r="R86" s="97">
        <v>1191.5999999999999</v>
      </c>
      <c r="S86" s="97">
        <v>1187.4000000000001</v>
      </c>
      <c r="T86" s="97">
        <v>1185.4000000000001</v>
      </c>
      <c r="U86" s="97">
        <v>1171.6000000000001</v>
      </c>
      <c r="V86" s="97">
        <v>1127.8000000000002</v>
      </c>
      <c r="W86" s="97">
        <v>975</v>
      </c>
      <c r="X86" s="97">
        <v>1079.2</v>
      </c>
      <c r="Y86" s="97">
        <v>1142.9999999999998</v>
      </c>
      <c r="Z86" s="97">
        <v>1081.8</v>
      </c>
      <c r="AA86" s="119">
        <v>26433.8</v>
      </c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  <c r="IZ86" s="22"/>
      <c r="JA86" s="22"/>
      <c r="JB86" s="22"/>
      <c r="JC86" s="22"/>
      <c r="JD86" s="22"/>
      <c r="JE86" s="22"/>
      <c r="JF86" s="22"/>
      <c r="JG86" s="22"/>
      <c r="JH86" s="22"/>
      <c r="JI86" s="22"/>
      <c r="JJ86" s="22"/>
      <c r="JK86" s="22"/>
      <c r="JL86" s="22"/>
      <c r="JM86" s="22"/>
      <c r="JN86" s="22"/>
      <c r="JO86" s="22"/>
      <c r="JP86" s="22"/>
      <c r="JQ86" s="22"/>
      <c r="JR86" s="22"/>
      <c r="JS86" s="22"/>
      <c r="JT86" s="22"/>
      <c r="JU86" s="22"/>
      <c r="JV86" s="22"/>
      <c r="JW86" s="22"/>
      <c r="JX86" s="23"/>
    </row>
    <row r="87" spans="1:284" s="24" customFormat="1" x14ac:dyDescent="0.25">
      <c r="A87" s="67">
        <f t="shared" si="2"/>
        <v>19</v>
      </c>
      <c r="B87" s="75" t="s">
        <v>172</v>
      </c>
      <c r="C87" s="97">
        <v>15.100000000000001</v>
      </c>
      <c r="D87" s="97">
        <v>17.8</v>
      </c>
      <c r="E87" s="97">
        <v>17.7</v>
      </c>
      <c r="F87" s="97">
        <v>15.100000000000001</v>
      </c>
      <c r="G87" s="97">
        <v>15</v>
      </c>
      <c r="H87" s="97">
        <v>9.7000000000000011</v>
      </c>
      <c r="I87" s="97">
        <v>15.2</v>
      </c>
      <c r="J87" s="97">
        <v>15.55</v>
      </c>
      <c r="K87" s="97">
        <v>15.000000000000002</v>
      </c>
      <c r="L87" s="97">
        <v>18.849999999999998</v>
      </c>
      <c r="M87" s="97">
        <v>15.25</v>
      </c>
      <c r="N87" s="97">
        <v>15.15</v>
      </c>
      <c r="O87" s="97">
        <v>20.8</v>
      </c>
      <c r="P87" s="97">
        <v>15.4</v>
      </c>
      <c r="Q87" s="97">
        <v>15.7</v>
      </c>
      <c r="R87" s="97">
        <v>22.5</v>
      </c>
      <c r="S87" s="97">
        <v>17.25</v>
      </c>
      <c r="T87" s="97">
        <v>17</v>
      </c>
      <c r="U87" s="97">
        <v>16.600000000000001</v>
      </c>
      <c r="V87" s="97">
        <v>21.35</v>
      </c>
      <c r="W87" s="97">
        <v>15.4</v>
      </c>
      <c r="X87" s="97">
        <v>15.549999999999999</v>
      </c>
      <c r="Y87" s="97">
        <v>15.8</v>
      </c>
      <c r="Z87" s="97">
        <v>19.950000000000003</v>
      </c>
      <c r="AA87" s="119">
        <v>398.7000000000001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3"/>
    </row>
    <row r="88" spans="1:284" s="24" customFormat="1" x14ac:dyDescent="0.25">
      <c r="A88" s="67">
        <f t="shared" si="2"/>
        <v>20</v>
      </c>
      <c r="B88" s="75" t="s">
        <v>173</v>
      </c>
      <c r="C88" s="106">
        <v>128.74999999999997</v>
      </c>
      <c r="D88" s="106">
        <v>124.8</v>
      </c>
      <c r="E88" s="106">
        <v>120.45</v>
      </c>
      <c r="F88" s="106">
        <v>122.4</v>
      </c>
      <c r="G88" s="106">
        <v>120.35</v>
      </c>
      <c r="H88" s="106">
        <v>127.35000000000002</v>
      </c>
      <c r="I88" s="106">
        <v>137</v>
      </c>
      <c r="J88" s="106">
        <v>139.19999999999999</v>
      </c>
      <c r="K88" s="106">
        <v>134.19999999999999</v>
      </c>
      <c r="L88" s="106">
        <v>134.95000000000002</v>
      </c>
      <c r="M88" s="106">
        <v>131.6</v>
      </c>
      <c r="N88" s="106">
        <v>134.35</v>
      </c>
      <c r="O88" s="106">
        <v>131.64999999999998</v>
      </c>
      <c r="P88" s="106">
        <v>134.05000000000001</v>
      </c>
      <c r="Q88" s="106">
        <v>128.85000000000002</v>
      </c>
      <c r="R88" s="106">
        <v>119.7</v>
      </c>
      <c r="S88" s="106">
        <v>147.05000000000001</v>
      </c>
      <c r="T88" s="106">
        <v>158.5</v>
      </c>
      <c r="U88" s="106">
        <v>168.35</v>
      </c>
      <c r="V88" s="106">
        <v>166.4</v>
      </c>
      <c r="W88" s="106">
        <v>156.75</v>
      </c>
      <c r="X88" s="106">
        <v>154.65</v>
      </c>
      <c r="Y88" s="106">
        <v>141.55000000000001</v>
      </c>
      <c r="Z88" s="106">
        <v>128.5</v>
      </c>
      <c r="AA88" s="119">
        <v>3291.4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  <c r="IW88" s="22"/>
      <c r="IX88" s="22"/>
      <c r="IY88" s="22"/>
      <c r="IZ88" s="22"/>
      <c r="JA88" s="22"/>
      <c r="JB88" s="22"/>
      <c r="JC88" s="22"/>
      <c r="JD88" s="22"/>
      <c r="JE88" s="22"/>
      <c r="JF88" s="22"/>
      <c r="JG88" s="22"/>
      <c r="JH88" s="22"/>
      <c r="JI88" s="22"/>
      <c r="JJ88" s="22"/>
      <c r="JK88" s="22"/>
      <c r="JL88" s="22"/>
      <c r="JM88" s="22"/>
      <c r="JN88" s="22"/>
      <c r="JO88" s="22"/>
      <c r="JP88" s="22"/>
      <c r="JQ88" s="22"/>
      <c r="JR88" s="22"/>
      <c r="JS88" s="22"/>
      <c r="JT88" s="22"/>
      <c r="JU88" s="22"/>
      <c r="JV88" s="22"/>
      <c r="JW88" s="22"/>
      <c r="JX88" s="23"/>
    </row>
    <row r="89" spans="1:284" s="24" customFormat="1" x14ac:dyDescent="0.25">
      <c r="A89" s="67">
        <f t="shared" si="2"/>
        <v>21</v>
      </c>
      <c r="B89" s="75" t="s">
        <v>174</v>
      </c>
      <c r="C89" s="97">
        <v>536.65000000000009</v>
      </c>
      <c r="D89" s="97">
        <v>548.69999999999993</v>
      </c>
      <c r="E89" s="97">
        <v>533.05000000000007</v>
      </c>
      <c r="F89" s="97">
        <v>461.25000000000006</v>
      </c>
      <c r="G89" s="97">
        <v>519.95000000000005</v>
      </c>
      <c r="H89" s="97">
        <v>544.6</v>
      </c>
      <c r="I89" s="97">
        <v>533.65</v>
      </c>
      <c r="J89" s="97">
        <v>538.29999999999995</v>
      </c>
      <c r="K89" s="97">
        <v>568.65</v>
      </c>
      <c r="L89" s="97">
        <v>483.70000000000005</v>
      </c>
      <c r="M89" s="97">
        <v>615.6</v>
      </c>
      <c r="N89" s="97">
        <v>620.84999999999991</v>
      </c>
      <c r="O89" s="97">
        <v>572.15</v>
      </c>
      <c r="P89" s="97">
        <v>602.85</v>
      </c>
      <c r="Q89" s="97">
        <v>603.04999999999995</v>
      </c>
      <c r="R89" s="97">
        <v>551.75</v>
      </c>
      <c r="S89" s="97">
        <v>591.5</v>
      </c>
      <c r="T89" s="97">
        <v>580.94999999999993</v>
      </c>
      <c r="U89" s="97">
        <v>574.9</v>
      </c>
      <c r="V89" s="97">
        <v>553.75</v>
      </c>
      <c r="W89" s="97">
        <v>575.79999999999995</v>
      </c>
      <c r="X89" s="97">
        <v>566.25</v>
      </c>
      <c r="Y89" s="97">
        <v>567.15000000000009</v>
      </c>
      <c r="Z89" s="97">
        <v>558.54999999999995</v>
      </c>
      <c r="AA89" s="119">
        <v>13403.599999999999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  <c r="IW89" s="22"/>
      <c r="IX89" s="22"/>
      <c r="IY89" s="22"/>
      <c r="IZ89" s="22"/>
      <c r="JA89" s="22"/>
      <c r="JB89" s="22"/>
      <c r="JC89" s="22"/>
      <c r="JD89" s="22"/>
      <c r="JE89" s="22"/>
      <c r="JF89" s="22"/>
      <c r="JG89" s="22"/>
      <c r="JH89" s="22"/>
      <c r="JI89" s="22"/>
      <c r="JJ89" s="22"/>
      <c r="JK89" s="22"/>
      <c r="JL89" s="22"/>
      <c r="JM89" s="22"/>
      <c r="JN89" s="22"/>
      <c r="JO89" s="22"/>
      <c r="JP89" s="22"/>
      <c r="JQ89" s="22"/>
      <c r="JR89" s="22"/>
      <c r="JS89" s="22"/>
      <c r="JT89" s="22"/>
      <c r="JU89" s="22"/>
      <c r="JV89" s="22"/>
      <c r="JW89" s="22"/>
      <c r="JX89" s="23"/>
    </row>
    <row r="90" spans="1:284" s="24" customFormat="1" x14ac:dyDescent="0.25">
      <c r="A90" s="67">
        <f t="shared" si="2"/>
        <v>22</v>
      </c>
      <c r="B90" s="75" t="s">
        <v>175</v>
      </c>
      <c r="C90" s="106">
        <v>622.10000000000014</v>
      </c>
      <c r="D90" s="106">
        <v>593.9</v>
      </c>
      <c r="E90" s="106">
        <v>585.09999999999991</v>
      </c>
      <c r="F90" s="106">
        <v>583.70000000000005</v>
      </c>
      <c r="G90" s="106">
        <v>577.09999999999991</v>
      </c>
      <c r="H90" s="106">
        <v>620.5</v>
      </c>
      <c r="I90" s="106">
        <v>717</v>
      </c>
      <c r="J90" s="106">
        <v>744.8</v>
      </c>
      <c r="K90" s="106">
        <v>762.5</v>
      </c>
      <c r="L90" s="106">
        <v>752.9</v>
      </c>
      <c r="M90" s="106">
        <v>719.9</v>
      </c>
      <c r="N90" s="106">
        <v>726</v>
      </c>
      <c r="O90" s="106">
        <v>757.9</v>
      </c>
      <c r="P90" s="106">
        <v>725.8</v>
      </c>
      <c r="Q90" s="106">
        <v>719.1</v>
      </c>
      <c r="R90" s="106">
        <v>747.6</v>
      </c>
      <c r="S90" s="106">
        <v>778.9</v>
      </c>
      <c r="T90" s="106">
        <v>859.19999999999993</v>
      </c>
      <c r="U90" s="106">
        <v>895</v>
      </c>
      <c r="V90" s="106">
        <v>893.89999999999986</v>
      </c>
      <c r="W90" s="106">
        <v>875.89999999999986</v>
      </c>
      <c r="X90" s="106">
        <v>834.00000000000011</v>
      </c>
      <c r="Y90" s="106">
        <v>742.6</v>
      </c>
      <c r="Z90" s="106">
        <v>674.7</v>
      </c>
      <c r="AA90" s="119">
        <v>17510.099999999999</v>
      </c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  <c r="IW90" s="22"/>
      <c r="IX90" s="22"/>
      <c r="IY90" s="22"/>
      <c r="IZ90" s="22"/>
      <c r="JA90" s="22"/>
      <c r="JB90" s="22"/>
      <c r="JC90" s="22"/>
      <c r="JD90" s="22"/>
      <c r="JE90" s="22"/>
      <c r="JF90" s="22"/>
      <c r="JG90" s="22"/>
      <c r="JH90" s="22"/>
      <c r="JI90" s="22"/>
      <c r="JJ90" s="22"/>
      <c r="JK90" s="22"/>
      <c r="JL90" s="22"/>
      <c r="JM90" s="22"/>
      <c r="JN90" s="22"/>
      <c r="JO90" s="22"/>
      <c r="JP90" s="22"/>
      <c r="JQ90" s="22"/>
      <c r="JR90" s="22"/>
      <c r="JS90" s="22"/>
      <c r="JT90" s="22"/>
      <c r="JU90" s="22"/>
      <c r="JV90" s="22"/>
      <c r="JW90" s="22"/>
      <c r="JX90" s="23"/>
    </row>
    <row r="91" spans="1:284" s="24" customFormat="1" x14ac:dyDescent="0.25">
      <c r="A91" s="67">
        <f t="shared" si="2"/>
        <v>23</v>
      </c>
      <c r="B91" s="75" t="s">
        <v>176</v>
      </c>
      <c r="C91" s="97">
        <v>61</v>
      </c>
      <c r="D91" s="97">
        <v>60.9</v>
      </c>
      <c r="E91" s="97">
        <v>60.2</v>
      </c>
      <c r="F91" s="97">
        <v>60.400000000000006</v>
      </c>
      <c r="G91" s="97">
        <v>76.2</v>
      </c>
      <c r="H91" s="97">
        <v>94</v>
      </c>
      <c r="I91" s="97">
        <v>98</v>
      </c>
      <c r="J91" s="97">
        <v>129.80000000000001</v>
      </c>
      <c r="K91" s="97">
        <v>123.9</v>
      </c>
      <c r="L91" s="97">
        <v>134.69999999999999</v>
      </c>
      <c r="M91" s="97">
        <v>112</v>
      </c>
      <c r="N91" s="97">
        <v>102.39999999999999</v>
      </c>
      <c r="O91" s="97">
        <v>114.49999999999999</v>
      </c>
      <c r="P91" s="97">
        <v>78.899999999999991</v>
      </c>
      <c r="Q91" s="97">
        <v>61.900000000000006</v>
      </c>
      <c r="R91" s="97">
        <v>57.300000000000004</v>
      </c>
      <c r="S91" s="97">
        <v>58.899999999999991</v>
      </c>
      <c r="T91" s="97">
        <v>62.2</v>
      </c>
      <c r="U91" s="97">
        <v>60.7</v>
      </c>
      <c r="V91" s="97">
        <v>61.699999999999996</v>
      </c>
      <c r="W91" s="97">
        <v>63.9</v>
      </c>
      <c r="X91" s="97">
        <v>63.1</v>
      </c>
      <c r="Y91" s="97">
        <v>62.4</v>
      </c>
      <c r="Z91" s="97">
        <v>60.3</v>
      </c>
      <c r="AA91" s="119">
        <v>1919.3000000000004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  <c r="IW91" s="22"/>
      <c r="IX91" s="22"/>
      <c r="IY91" s="22"/>
      <c r="IZ91" s="22"/>
      <c r="JA91" s="22"/>
      <c r="JB91" s="22"/>
      <c r="JC91" s="22"/>
      <c r="JD91" s="22"/>
      <c r="JE91" s="22"/>
      <c r="JF91" s="22"/>
      <c r="JG91" s="22"/>
      <c r="JH91" s="22"/>
      <c r="JI91" s="22"/>
      <c r="JJ91" s="22"/>
      <c r="JK91" s="22"/>
      <c r="JL91" s="22"/>
      <c r="JM91" s="22"/>
      <c r="JN91" s="22"/>
      <c r="JO91" s="22"/>
      <c r="JP91" s="22"/>
      <c r="JQ91" s="22"/>
      <c r="JR91" s="22"/>
      <c r="JS91" s="22"/>
      <c r="JT91" s="22"/>
      <c r="JU91" s="22"/>
      <c r="JV91" s="22"/>
      <c r="JW91" s="22"/>
      <c r="JX91" s="23"/>
    </row>
    <row r="92" spans="1:284" s="24" customFormat="1" x14ac:dyDescent="0.25">
      <c r="A92" s="67">
        <f t="shared" si="2"/>
        <v>24</v>
      </c>
      <c r="B92" s="75" t="s">
        <v>177</v>
      </c>
      <c r="C92" s="97">
        <v>25.500000000000004</v>
      </c>
      <c r="D92" s="97">
        <v>25.1</v>
      </c>
      <c r="E92" s="97">
        <v>25.8</v>
      </c>
      <c r="F92" s="97">
        <v>25.3</v>
      </c>
      <c r="G92" s="97">
        <v>28.299999999999997</v>
      </c>
      <c r="H92" s="97">
        <v>31.3</v>
      </c>
      <c r="I92" s="97">
        <v>38.6</v>
      </c>
      <c r="J92" s="97">
        <v>57.2</v>
      </c>
      <c r="K92" s="97">
        <v>78.300000000000011</v>
      </c>
      <c r="L92" s="97">
        <v>75.099999999999994</v>
      </c>
      <c r="M92" s="97">
        <v>66.3</v>
      </c>
      <c r="N92" s="97">
        <v>68.099999999999994</v>
      </c>
      <c r="O92" s="97">
        <v>65.8</v>
      </c>
      <c r="P92" s="97">
        <v>54.800000000000004</v>
      </c>
      <c r="Q92" s="97">
        <v>50.9</v>
      </c>
      <c r="R92" s="97">
        <v>46.4</v>
      </c>
      <c r="S92" s="97">
        <v>43.300000000000004</v>
      </c>
      <c r="T92" s="97">
        <v>37.400000000000006</v>
      </c>
      <c r="U92" s="97">
        <v>37.5</v>
      </c>
      <c r="V92" s="97">
        <v>37.1</v>
      </c>
      <c r="W92" s="97">
        <v>34.199999999999996</v>
      </c>
      <c r="X92" s="97">
        <v>33.6</v>
      </c>
      <c r="Y92" s="97">
        <v>31.3</v>
      </c>
      <c r="Z92" s="97">
        <v>29.6</v>
      </c>
      <c r="AA92" s="119">
        <v>1046.7999999999997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  <c r="IW92" s="22"/>
      <c r="IX92" s="22"/>
      <c r="IY92" s="22"/>
      <c r="IZ92" s="22"/>
      <c r="JA92" s="22"/>
      <c r="JB92" s="22"/>
      <c r="JC92" s="22"/>
      <c r="JD92" s="22"/>
      <c r="JE92" s="22"/>
      <c r="JF92" s="22"/>
      <c r="JG92" s="22"/>
      <c r="JH92" s="22"/>
      <c r="JI92" s="22"/>
      <c r="JJ92" s="22"/>
      <c r="JK92" s="22"/>
      <c r="JL92" s="22"/>
      <c r="JM92" s="22"/>
      <c r="JN92" s="22"/>
      <c r="JO92" s="22"/>
      <c r="JP92" s="22"/>
      <c r="JQ92" s="22"/>
      <c r="JR92" s="22"/>
      <c r="JS92" s="22"/>
      <c r="JT92" s="22"/>
      <c r="JU92" s="22"/>
      <c r="JV92" s="22"/>
      <c r="JW92" s="22"/>
      <c r="JX92" s="23"/>
    </row>
    <row r="93" spans="1:284" s="24" customFormat="1" x14ac:dyDescent="0.25">
      <c r="A93" s="67">
        <f t="shared" si="2"/>
        <v>25</v>
      </c>
      <c r="B93" s="75" t="s">
        <v>178</v>
      </c>
      <c r="C93" s="97">
        <v>784</v>
      </c>
      <c r="D93" s="97">
        <v>776.3</v>
      </c>
      <c r="E93" s="97">
        <v>774.2</v>
      </c>
      <c r="F93" s="97">
        <v>783.59999999999991</v>
      </c>
      <c r="G93" s="97">
        <v>762.80000000000007</v>
      </c>
      <c r="H93" s="97">
        <v>781.2</v>
      </c>
      <c r="I93" s="97">
        <v>788.99999999999989</v>
      </c>
      <c r="J93" s="97">
        <v>776.5</v>
      </c>
      <c r="K93" s="97">
        <v>800.6</v>
      </c>
      <c r="L93" s="97">
        <v>835.90000000000009</v>
      </c>
      <c r="M93" s="97">
        <v>730</v>
      </c>
      <c r="N93" s="97">
        <v>855.3</v>
      </c>
      <c r="O93" s="97">
        <v>847.49999999999989</v>
      </c>
      <c r="P93" s="97">
        <v>850.2</v>
      </c>
      <c r="Q93" s="97">
        <v>830.9</v>
      </c>
      <c r="R93" s="97">
        <v>829.19999999999993</v>
      </c>
      <c r="S93" s="97">
        <v>833.6</v>
      </c>
      <c r="T93" s="97">
        <v>855.9</v>
      </c>
      <c r="U93" s="97">
        <v>863.3</v>
      </c>
      <c r="V93" s="97">
        <v>848.6</v>
      </c>
      <c r="W93" s="97">
        <v>847.90000000000009</v>
      </c>
      <c r="X93" s="97">
        <v>837.7</v>
      </c>
      <c r="Y93" s="97">
        <v>809.30000000000007</v>
      </c>
      <c r="Z93" s="97">
        <v>788.6</v>
      </c>
      <c r="AA93" s="119">
        <v>19492.099999999999</v>
      </c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22"/>
      <c r="JA93" s="22"/>
      <c r="JB93" s="22"/>
      <c r="JC93" s="22"/>
      <c r="JD93" s="22"/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  <c r="JU93" s="22"/>
      <c r="JV93" s="22"/>
      <c r="JW93" s="22"/>
      <c r="JX93" s="23"/>
    </row>
    <row r="94" spans="1:284" s="24" customFormat="1" x14ac:dyDescent="0.25">
      <c r="A94" s="67">
        <f t="shared" si="2"/>
        <v>26</v>
      </c>
      <c r="B94" s="75" t="s">
        <v>86</v>
      </c>
      <c r="C94" s="97">
        <v>13.896000000000001</v>
      </c>
      <c r="D94" s="97">
        <v>13.048</v>
      </c>
      <c r="E94" s="97">
        <v>12.896000000000001</v>
      </c>
      <c r="F94" s="97">
        <v>12.545999999999999</v>
      </c>
      <c r="G94" s="97">
        <v>12.850999999999999</v>
      </c>
      <c r="H94" s="97">
        <v>14.396000000000001</v>
      </c>
      <c r="I94" s="97">
        <v>22.294</v>
      </c>
      <c r="J94" s="97">
        <v>16.025999999999996</v>
      </c>
      <c r="K94" s="97">
        <v>14.68</v>
      </c>
      <c r="L94" s="97">
        <v>13.122</v>
      </c>
      <c r="M94" s="97">
        <v>14.544999999999998</v>
      </c>
      <c r="N94" s="97">
        <v>15.746</v>
      </c>
      <c r="O94" s="97">
        <v>15.672999999999998</v>
      </c>
      <c r="P94" s="97">
        <v>16.988</v>
      </c>
      <c r="Q94" s="97">
        <v>13.645</v>
      </c>
      <c r="R94" s="97">
        <v>17.530999999999999</v>
      </c>
      <c r="S94" s="97">
        <v>22.166999999999998</v>
      </c>
      <c r="T94" s="97">
        <v>23.89</v>
      </c>
      <c r="U94" s="97">
        <v>25.602999999999998</v>
      </c>
      <c r="V94" s="97">
        <v>24.422999999999998</v>
      </c>
      <c r="W94" s="97">
        <v>26.418999999999997</v>
      </c>
      <c r="X94" s="97">
        <v>26.119</v>
      </c>
      <c r="Y94" s="97">
        <v>20.277999999999999</v>
      </c>
      <c r="Z94" s="97">
        <v>16.959</v>
      </c>
      <c r="AA94" s="119">
        <v>425.74100000000004</v>
      </c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  <c r="IU94" s="22"/>
      <c r="IV94" s="22"/>
      <c r="IW94" s="22"/>
      <c r="IX94" s="22"/>
      <c r="IY94" s="22"/>
      <c r="IZ94" s="22"/>
      <c r="JA94" s="22"/>
      <c r="JB94" s="22"/>
      <c r="JC94" s="22"/>
      <c r="JD94" s="22"/>
      <c r="JE94" s="22"/>
      <c r="JF94" s="22"/>
      <c r="JG94" s="22"/>
      <c r="JH94" s="22"/>
      <c r="JI94" s="22"/>
      <c r="JJ94" s="22"/>
      <c r="JK94" s="22"/>
      <c r="JL94" s="22"/>
      <c r="JM94" s="22"/>
      <c r="JN94" s="22"/>
      <c r="JO94" s="22"/>
      <c r="JP94" s="22"/>
      <c r="JQ94" s="22"/>
      <c r="JR94" s="22"/>
      <c r="JS94" s="22"/>
      <c r="JT94" s="22"/>
      <c r="JU94" s="22"/>
      <c r="JV94" s="22"/>
      <c r="JW94" s="22"/>
      <c r="JX94" s="23"/>
    </row>
    <row r="95" spans="1:284" s="22" customFormat="1" x14ac:dyDescent="0.25">
      <c r="A95" s="67"/>
      <c r="B95" s="75" t="s">
        <v>85</v>
      </c>
      <c r="C95" s="80">
        <f>SUM(C69:C94)</f>
        <v>10935.296</v>
      </c>
      <c r="D95" s="80">
        <f t="shared" ref="D95:AA95" si="3">SUM(D69:D94)</f>
        <v>10693.848</v>
      </c>
      <c r="E95" s="80">
        <f t="shared" si="3"/>
        <v>10656.846000000001</v>
      </c>
      <c r="F95" s="80">
        <f t="shared" si="3"/>
        <v>10704.496000000001</v>
      </c>
      <c r="G95" s="80">
        <f t="shared" si="3"/>
        <v>10915.701000000003</v>
      </c>
      <c r="H95" s="80">
        <f t="shared" si="3"/>
        <v>11396.946000000004</v>
      </c>
      <c r="I95" s="80">
        <f t="shared" si="3"/>
        <v>12959.694000000003</v>
      </c>
      <c r="J95" s="80">
        <f t="shared" si="3"/>
        <v>13440.525999999998</v>
      </c>
      <c r="K95" s="80">
        <f t="shared" si="3"/>
        <v>15278.28</v>
      </c>
      <c r="L95" s="80">
        <f t="shared" si="3"/>
        <v>16334.272000000001</v>
      </c>
      <c r="M95" s="80">
        <f t="shared" si="3"/>
        <v>16142.095000000001</v>
      </c>
      <c r="N95" s="80">
        <f t="shared" si="3"/>
        <v>16350.296</v>
      </c>
      <c r="O95" s="80">
        <f t="shared" si="3"/>
        <v>15132.423000000001</v>
      </c>
      <c r="P95" s="80">
        <f t="shared" si="3"/>
        <v>15681.237999999998</v>
      </c>
      <c r="Q95" s="80">
        <f t="shared" si="3"/>
        <v>15442.894999999999</v>
      </c>
      <c r="R95" s="80">
        <f t="shared" si="3"/>
        <v>15331.281000000003</v>
      </c>
      <c r="S95" s="80">
        <f t="shared" si="3"/>
        <v>15017.066999999997</v>
      </c>
      <c r="T95" s="102">
        <f t="shared" si="3"/>
        <v>14746.890000000001</v>
      </c>
      <c r="U95" s="80">
        <f t="shared" si="3"/>
        <v>14601.553000000002</v>
      </c>
      <c r="V95" s="80">
        <f>SUM(V69:V94)</f>
        <v>14251.723000000002</v>
      </c>
      <c r="W95" s="80">
        <f t="shared" si="3"/>
        <v>13902.318999999998</v>
      </c>
      <c r="X95" s="80">
        <f t="shared" si="3"/>
        <v>13523.419000000002</v>
      </c>
      <c r="Y95" s="80">
        <f t="shared" si="3"/>
        <v>12708.977999999996</v>
      </c>
      <c r="Z95" s="80">
        <f t="shared" si="3"/>
        <v>11826.109</v>
      </c>
      <c r="AA95" s="80">
        <f t="shared" si="3"/>
        <v>327974.19099999993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</row>
    <row r="96" spans="1:284" s="25" customFormat="1" ht="18.75" thickBot="1" x14ac:dyDescent="0.3">
      <c r="A96" s="67"/>
      <c r="B96" s="75" t="s">
        <v>25</v>
      </c>
      <c r="C96" s="82">
        <v>0</v>
      </c>
      <c r="D96" s="82">
        <v>0</v>
      </c>
      <c r="E96" s="82">
        <v>-1</v>
      </c>
      <c r="F96" s="82">
        <v>0</v>
      </c>
      <c r="G96" s="82">
        <v>0</v>
      </c>
      <c r="H96" s="82">
        <v>0</v>
      </c>
      <c r="I96" s="82">
        <v>0</v>
      </c>
      <c r="J96" s="82">
        <v>1</v>
      </c>
      <c r="K96" s="82">
        <v>1</v>
      </c>
      <c r="L96" s="82">
        <v>1</v>
      </c>
      <c r="M96" s="82">
        <v>1</v>
      </c>
      <c r="N96" s="82">
        <v>1</v>
      </c>
      <c r="O96" s="82">
        <v>1</v>
      </c>
      <c r="P96" s="82">
        <v>2</v>
      </c>
      <c r="Q96" s="82">
        <v>2</v>
      </c>
      <c r="R96" s="82">
        <v>1</v>
      </c>
      <c r="S96" s="82">
        <v>1</v>
      </c>
      <c r="T96" s="82">
        <v>0</v>
      </c>
      <c r="U96" s="82">
        <v>0</v>
      </c>
      <c r="V96" s="82">
        <v>0</v>
      </c>
      <c r="W96" s="82">
        <v>0</v>
      </c>
      <c r="X96" s="82">
        <v>0</v>
      </c>
      <c r="Y96" s="82">
        <v>0</v>
      </c>
      <c r="Z96" s="82">
        <v>0</v>
      </c>
      <c r="AA96" s="80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  <c r="IW96" s="22"/>
      <c r="IX96" s="22"/>
      <c r="IY96" s="22"/>
      <c r="IZ96" s="22"/>
      <c r="JA96" s="22"/>
      <c r="JB96" s="22"/>
      <c r="JC96" s="22"/>
      <c r="JD96" s="22"/>
      <c r="JE96" s="22"/>
      <c r="JF96" s="22"/>
      <c r="JG96" s="22"/>
      <c r="JH96" s="22"/>
      <c r="JI96" s="22"/>
      <c r="JJ96" s="22"/>
      <c r="JK96" s="22"/>
      <c r="JL96" s="22"/>
      <c r="JM96" s="22"/>
      <c r="JN96" s="22"/>
      <c r="JO96" s="22"/>
      <c r="JP96" s="22"/>
      <c r="JQ96" s="22"/>
      <c r="JR96" s="22"/>
      <c r="JS96" s="22"/>
      <c r="JT96" s="22"/>
      <c r="JU96" s="22"/>
      <c r="JV96" s="22"/>
      <c r="JW96" s="22"/>
    </row>
    <row r="97" spans="1:284" ht="15" thickBot="1" x14ac:dyDescent="0.25">
      <c r="A97" s="125" t="s">
        <v>39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7"/>
    </row>
    <row r="98" spans="1:284" s="20" customFormat="1" x14ac:dyDescent="0.25">
      <c r="A98" s="67">
        <v>1</v>
      </c>
      <c r="B98" s="75" t="s">
        <v>105</v>
      </c>
      <c r="C98" s="80">
        <v>401.5</v>
      </c>
      <c r="D98" s="80">
        <v>402.4</v>
      </c>
      <c r="E98" s="80">
        <v>410.6</v>
      </c>
      <c r="F98" s="80">
        <v>411.2</v>
      </c>
      <c r="G98" s="80">
        <v>421.05</v>
      </c>
      <c r="H98" s="80">
        <v>431.3</v>
      </c>
      <c r="I98" s="80">
        <v>594</v>
      </c>
      <c r="J98" s="80">
        <v>597.5</v>
      </c>
      <c r="K98" s="80">
        <v>647.59999999999991</v>
      </c>
      <c r="L98" s="80">
        <v>697.30000000000007</v>
      </c>
      <c r="M98" s="80">
        <v>726</v>
      </c>
      <c r="N98" s="80">
        <v>718.3</v>
      </c>
      <c r="O98" s="80">
        <v>753.7</v>
      </c>
      <c r="P98" s="80">
        <v>701.5</v>
      </c>
      <c r="Q98" s="80">
        <v>685.2</v>
      </c>
      <c r="R98" s="80">
        <v>676.5</v>
      </c>
      <c r="S98" s="80">
        <v>638.29999999999995</v>
      </c>
      <c r="T98" s="102">
        <v>689.8</v>
      </c>
      <c r="U98" s="80">
        <v>699.4</v>
      </c>
      <c r="V98" s="80">
        <v>567.4</v>
      </c>
      <c r="W98" s="80">
        <v>532.69999999999993</v>
      </c>
      <c r="X98" s="80">
        <v>509.60000000000008</v>
      </c>
      <c r="Y98" s="80">
        <v>479.09999999999997</v>
      </c>
      <c r="Z98" s="80">
        <v>455.9</v>
      </c>
      <c r="AA98" s="80">
        <v>13847.849999999999</v>
      </c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  <c r="IW98" s="22"/>
      <c r="IX98" s="22"/>
      <c r="IY98" s="22"/>
      <c r="IZ98" s="22"/>
      <c r="JA98" s="22"/>
      <c r="JB98" s="22"/>
      <c r="JC98" s="22"/>
      <c r="JD98" s="22"/>
      <c r="JE98" s="22"/>
      <c r="JF98" s="22"/>
      <c r="JG98" s="22"/>
      <c r="JH98" s="22"/>
      <c r="JI98" s="22"/>
      <c r="JJ98" s="22"/>
      <c r="JK98" s="22"/>
      <c r="JL98" s="22"/>
      <c r="JM98" s="22"/>
      <c r="JN98" s="22"/>
      <c r="JO98" s="22"/>
      <c r="JP98" s="22"/>
      <c r="JQ98" s="22"/>
      <c r="JR98" s="22"/>
      <c r="JS98" s="22"/>
      <c r="JT98" s="22"/>
      <c r="JU98" s="22"/>
      <c r="JV98" s="22"/>
      <c r="JW98" s="22"/>
      <c r="JX98" s="19"/>
    </row>
    <row r="99" spans="1:284" s="24" customFormat="1" x14ac:dyDescent="0.25">
      <c r="A99" s="67">
        <v>2</v>
      </c>
      <c r="B99" s="75" t="s">
        <v>106</v>
      </c>
      <c r="C99" s="80">
        <v>396.2</v>
      </c>
      <c r="D99" s="80">
        <v>453.9</v>
      </c>
      <c r="E99" s="80">
        <v>521.09999999999991</v>
      </c>
      <c r="F99" s="80">
        <v>465.8</v>
      </c>
      <c r="G99" s="80">
        <v>466.9</v>
      </c>
      <c r="H99" s="80">
        <v>471.7</v>
      </c>
      <c r="I99" s="80">
        <v>483.3</v>
      </c>
      <c r="J99" s="80">
        <v>425.7</v>
      </c>
      <c r="K99" s="80">
        <v>431.59999999999997</v>
      </c>
      <c r="L99" s="80">
        <v>444.7</v>
      </c>
      <c r="M99" s="80">
        <v>441.09999999999997</v>
      </c>
      <c r="N99" s="80">
        <v>437</v>
      </c>
      <c r="O99" s="80">
        <v>443.7</v>
      </c>
      <c r="P99" s="80">
        <v>445.7</v>
      </c>
      <c r="Q99" s="80">
        <v>444.99999999999994</v>
      </c>
      <c r="R99" s="80">
        <v>439</v>
      </c>
      <c r="S99" s="80">
        <v>469.9</v>
      </c>
      <c r="T99" s="102">
        <v>502.6</v>
      </c>
      <c r="U99" s="80">
        <v>520.80000000000007</v>
      </c>
      <c r="V99" s="80">
        <v>527.40000000000009</v>
      </c>
      <c r="W99" s="80">
        <v>507.6</v>
      </c>
      <c r="X99" s="80">
        <v>484.20000000000005</v>
      </c>
      <c r="Y99" s="80">
        <v>459.1</v>
      </c>
      <c r="Z99" s="80">
        <v>393.8</v>
      </c>
      <c r="AA99" s="80">
        <v>11077.8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  <c r="IW99" s="22"/>
      <c r="IX99" s="22"/>
      <c r="IY99" s="22"/>
      <c r="IZ99" s="22"/>
      <c r="JA99" s="22"/>
      <c r="JB99" s="22"/>
      <c r="JC99" s="22"/>
      <c r="JD99" s="22"/>
      <c r="JE99" s="22"/>
      <c r="JF99" s="22"/>
      <c r="JG99" s="22"/>
      <c r="JH99" s="22"/>
      <c r="JI99" s="22"/>
      <c r="JJ99" s="22"/>
      <c r="JK99" s="22"/>
      <c r="JL99" s="22"/>
      <c r="JM99" s="22"/>
      <c r="JN99" s="22"/>
      <c r="JO99" s="22"/>
      <c r="JP99" s="22"/>
      <c r="JQ99" s="22"/>
      <c r="JR99" s="22"/>
      <c r="JS99" s="22"/>
      <c r="JT99" s="22"/>
      <c r="JU99" s="22"/>
      <c r="JV99" s="22"/>
      <c r="JW99" s="22"/>
      <c r="JX99" s="23"/>
    </row>
    <row r="100" spans="1:284" s="24" customFormat="1" x14ac:dyDescent="0.25">
      <c r="A100" s="67">
        <v>3</v>
      </c>
      <c r="B100" s="75" t="s">
        <v>107</v>
      </c>
      <c r="C100" s="80">
        <v>78.599999999999994</v>
      </c>
      <c r="D100" s="80">
        <v>72.599999999999994</v>
      </c>
      <c r="E100" s="80">
        <v>71.02</v>
      </c>
      <c r="F100" s="80">
        <v>70.2</v>
      </c>
      <c r="G100" s="80">
        <v>73.41</v>
      </c>
      <c r="H100" s="80">
        <v>73.3</v>
      </c>
      <c r="I100" s="80">
        <v>88.5</v>
      </c>
      <c r="J100" s="80">
        <v>106.89999999999999</v>
      </c>
      <c r="K100" s="80">
        <v>96.8</v>
      </c>
      <c r="L100" s="80">
        <v>99.4</v>
      </c>
      <c r="M100" s="80">
        <v>92.4</v>
      </c>
      <c r="N100" s="80">
        <v>93.2</v>
      </c>
      <c r="O100" s="80">
        <v>94.2</v>
      </c>
      <c r="P100" s="80">
        <v>92.899999999999991</v>
      </c>
      <c r="Q100" s="80">
        <v>95.8</v>
      </c>
      <c r="R100" s="80">
        <v>100.5</v>
      </c>
      <c r="S100" s="80">
        <v>106.30000000000001</v>
      </c>
      <c r="T100" s="102">
        <v>122.1</v>
      </c>
      <c r="U100" s="80">
        <v>123</v>
      </c>
      <c r="V100" s="80">
        <v>125.2</v>
      </c>
      <c r="W100" s="80">
        <v>121.2</v>
      </c>
      <c r="X100" s="80">
        <v>113.80000000000001</v>
      </c>
      <c r="Y100" s="80">
        <v>97.9</v>
      </c>
      <c r="Z100" s="80">
        <v>89.1</v>
      </c>
      <c r="AA100" s="80">
        <v>2298.33</v>
      </c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  <c r="IW100" s="22"/>
      <c r="IX100" s="22"/>
      <c r="IY100" s="22"/>
      <c r="IZ100" s="22"/>
      <c r="JA100" s="22"/>
      <c r="JB100" s="22"/>
      <c r="JC100" s="22"/>
      <c r="JD100" s="22"/>
      <c r="JE100" s="22"/>
      <c r="JF100" s="22"/>
      <c r="JG100" s="22"/>
      <c r="JH100" s="22"/>
      <c r="JI100" s="22"/>
      <c r="JJ100" s="22"/>
      <c r="JK100" s="22"/>
      <c r="JL100" s="22"/>
      <c r="JM100" s="22"/>
      <c r="JN100" s="22"/>
      <c r="JO100" s="22"/>
      <c r="JP100" s="22"/>
      <c r="JQ100" s="22"/>
      <c r="JR100" s="22"/>
      <c r="JS100" s="22"/>
      <c r="JT100" s="22"/>
      <c r="JU100" s="22"/>
      <c r="JV100" s="22"/>
      <c r="JW100" s="22"/>
      <c r="JX100" s="23"/>
    </row>
    <row r="101" spans="1:284" s="24" customFormat="1" x14ac:dyDescent="0.25">
      <c r="A101" s="67">
        <v>4</v>
      </c>
      <c r="B101" s="75" t="s">
        <v>179</v>
      </c>
      <c r="C101" s="80">
        <v>-2.6</v>
      </c>
      <c r="D101" s="80">
        <v>-2</v>
      </c>
      <c r="E101" s="80">
        <v>-2.2000000000000002</v>
      </c>
      <c r="F101" s="80">
        <v>-2.1</v>
      </c>
      <c r="G101" s="80">
        <v>-2.2000000000000002</v>
      </c>
      <c r="H101" s="80">
        <v>-2.4999999999999996</v>
      </c>
      <c r="I101" s="80">
        <v>-2.4999999999999996</v>
      </c>
      <c r="J101" s="80">
        <v>-2.4999999999999996</v>
      </c>
      <c r="K101" s="80">
        <v>-3.3</v>
      </c>
      <c r="L101" s="80">
        <v>3</v>
      </c>
      <c r="M101" s="80">
        <v>-2.4</v>
      </c>
      <c r="N101" s="80">
        <v>-2.4</v>
      </c>
      <c r="O101" s="80">
        <v>-2.4999999999999996</v>
      </c>
      <c r="P101" s="80">
        <v>-3.5</v>
      </c>
      <c r="Q101" s="80">
        <v>-3.1000000000000005</v>
      </c>
      <c r="R101" s="80">
        <v>-2.7</v>
      </c>
      <c r="S101" s="80">
        <v>-2.2999999999999998</v>
      </c>
      <c r="T101" s="102">
        <v>-3.1</v>
      </c>
      <c r="U101" s="80">
        <v>-2.8</v>
      </c>
      <c r="V101" s="80">
        <v>-2.4999999999999996</v>
      </c>
      <c r="W101" s="80">
        <v>-2.6</v>
      </c>
      <c r="X101" s="80">
        <v>-2.6</v>
      </c>
      <c r="Y101" s="80">
        <v>-2.6</v>
      </c>
      <c r="Z101" s="80">
        <v>-2.6</v>
      </c>
      <c r="AA101" s="80">
        <v>-56.6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  <c r="IU101" s="22"/>
      <c r="IV101" s="22"/>
      <c r="IW101" s="22"/>
      <c r="IX101" s="22"/>
      <c r="IY101" s="22"/>
      <c r="IZ101" s="22"/>
      <c r="JA101" s="22"/>
      <c r="JB101" s="22"/>
      <c r="JC101" s="22"/>
      <c r="JD101" s="22"/>
      <c r="JE101" s="22"/>
      <c r="JF101" s="22"/>
      <c r="JG101" s="22"/>
      <c r="JH101" s="22"/>
      <c r="JI101" s="22"/>
      <c r="JJ101" s="22"/>
      <c r="JK101" s="22"/>
      <c r="JL101" s="22"/>
      <c r="JM101" s="22"/>
      <c r="JN101" s="22"/>
      <c r="JO101" s="22"/>
      <c r="JP101" s="22"/>
      <c r="JQ101" s="22"/>
      <c r="JR101" s="22"/>
      <c r="JS101" s="22"/>
      <c r="JT101" s="22"/>
      <c r="JU101" s="22"/>
      <c r="JV101" s="22"/>
      <c r="JW101" s="22"/>
      <c r="JX101" s="23"/>
    </row>
    <row r="102" spans="1:284" s="24" customFormat="1" x14ac:dyDescent="0.25">
      <c r="A102" s="67"/>
      <c r="B102" s="75" t="s">
        <v>24</v>
      </c>
      <c r="C102" s="80">
        <f>SUM(C98:C100)</f>
        <v>876.30000000000007</v>
      </c>
      <c r="D102" s="80">
        <f t="shared" ref="D102:Y102" si="4">SUM(D98:D100)</f>
        <v>928.9</v>
      </c>
      <c r="E102" s="80">
        <f t="shared" si="4"/>
        <v>1002.7199999999999</v>
      </c>
      <c r="F102" s="80">
        <f t="shared" si="4"/>
        <v>947.2</v>
      </c>
      <c r="G102" s="80">
        <f t="shared" si="4"/>
        <v>961.36</v>
      </c>
      <c r="H102" s="80">
        <f t="shared" si="4"/>
        <v>976.3</v>
      </c>
      <c r="I102" s="80">
        <f t="shared" si="4"/>
        <v>1165.8</v>
      </c>
      <c r="J102" s="80">
        <f t="shared" si="4"/>
        <v>1130.1000000000001</v>
      </c>
      <c r="K102" s="80">
        <f t="shared" si="4"/>
        <v>1175.9999999999998</v>
      </c>
      <c r="L102" s="80">
        <f t="shared" si="4"/>
        <v>1241.4000000000001</v>
      </c>
      <c r="M102" s="80">
        <f t="shared" si="4"/>
        <v>1259.5</v>
      </c>
      <c r="N102" s="80">
        <f t="shared" si="4"/>
        <v>1248.5</v>
      </c>
      <c r="O102" s="80">
        <f t="shared" si="4"/>
        <v>1291.6000000000001</v>
      </c>
      <c r="P102" s="80">
        <f t="shared" si="4"/>
        <v>1240.1000000000001</v>
      </c>
      <c r="Q102" s="80">
        <f t="shared" si="4"/>
        <v>1226</v>
      </c>
      <c r="R102" s="80">
        <f t="shared" si="4"/>
        <v>1216</v>
      </c>
      <c r="S102" s="80">
        <f t="shared" si="4"/>
        <v>1214.4999999999998</v>
      </c>
      <c r="T102" s="102">
        <f t="shared" si="4"/>
        <v>1314.5</v>
      </c>
      <c r="U102" s="80">
        <f t="shared" si="4"/>
        <v>1343.2</v>
      </c>
      <c r="V102" s="80">
        <f t="shared" si="4"/>
        <v>1220.0000000000002</v>
      </c>
      <c r="W102" s="80">
        <f t="shared" si="4"/>
        <v>1161.5</v>
      </c>
      <c r="X102" s="80">
        <f t="shared" si="4"/>
        <v>1107.6000000000001</v>
      </c>
      <c r="Y102" s="80">
        <f t="shared" si="4"/>
        <v>1036.1000000000001</v>
      </c>
      <c r="Z102" s="80">
        <f>SUM(Z98:Z100)</f>
        <v>938.80000000000007</v>
      </c>
      <c r="AA102" s="80">
        <v>27223.979999999996</v>
      </c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  <c r="IW102" s="22"/>
      <c r="IX102" s="22"/>
      <c r="IY102" s="22"/>
      <c r="IZ102" s="22"/>
      <c r="JA102" s="22"/>
      <c r="JB102" s="22"/>
      <c r="JC102" s="22"/>
      <c r="JD102" s="22"/>
      <c r="JE102" s="22"/>
      <c r="JF102" s="22"/>
      <c r="JG102" s="22"/>
      <c r="JH102" s="22"/>
      <c r="JI102" s="22"/>
      <c r="JJ102" s="22"/>
      <c r="JK102" s="22"/>
      <c r="JL102" s="22"/>
      <c r="JM102" s="22"/>
      <c r="JN102" s="22"/>
      <c r="JO102" s="22"/>
      <c r="JP102" s="22"/>
      <c r="JQ102" s="22"/>
      <c r="JR102" s="22"/>
      <c r="JS102" s="22"/>
      <c r="JT102" s="22"/>
      <c r="JU102" s="22"/>
      <c r="JV102" s="22"/>
      <c r="JW102" s="22"/>
      <c r="JX102" s="23"/>
    </row>
    <row r="103" spans="1:284" s="27" customFormat="1" ht="18.75" thickBot="1" x14ac:dyDescent="0.3">
      <c r="A103" s="67"/>
      <c r="B103" s="75" t="s">
        <v>25</v>
      </c>
      <c r="C103" s="81">
        <v>-2</v>
      </c>
      <c r="D103" s="81">
        <v>-2</v>
      </c>
      <c r="E103" s="81">
        <v>-2</v>
      </c>
      <c r="F103" s="81">
        <v>-1</v>
      </c>
      <c r="G103" s="81">
        <v>-1</v>
      </c>
      <c r="H103" s="81">
        <v>-1</v>
      </c>
      <c r="I103" s="81">
        <v>0</v>
      </c>
      <c r="J103" s="81">
        <v>0</v>
      </c>
      <c r="K103" s="81">
        <v>1</v>
      </c>
      <c r="L103" s="81">
        <v>1</v>
      </c>
      <c r="M103" s="81">
        <v>1</v>
      </c>
      <c r="N103" s="81">
        <v>2</v>
      </c>
      <c r="O103" s="81">
        <v>2</v>
      </c>
      <c r="P103" s="81">
        <v>2</v>
      </c>
      <c r="Q103" s="81">
        <v>3</v>
      </c>
      <c r="R103" s="81">
        <v>3</v>
      </c>
      <c r="S103" s="81">
        <v>3</v>
      </c>
      <c r="T103" s="81">
        <v>3</v>
      </c>
      <c r="U103" s="81">
        <v>3</v>
      </c>
      <c r="V103" s="81">
        <v>3</v>
      </c>
      <c r="W103" s="81">
        <v>2</v>
      </c>
      <c r="X103" s="81">
        <v>2</v>
      </c>
      <c r="Y103" s="81">
        <v>2</v>
      </c>
      <c r="Z103" s="81">
        <v>2</v>
      </c>
      <c r="AA103" s="80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6"/>
    </row>
    <row r="104" spans="1:284" ht="15" thickBot="1" x14ac:dyDescent="0.25">
      <c r="A104" s="125" t="s">
        <v>38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7"/>
    </row>
    <row r="105" spans="1:284" s="20" customFormat="1" x14ac:dyDescent="0.25">
      <c r="A105" s="67">
        <v>1</v>
      </c>
      <c r="B105" s="75" t="s">
        <v>189</v>
      </c>
      <c r="C105" s="80">
        <v>116.42939999999999</v>
      </c>
      <c r="D105" s="80">
        <v>115.9799</v>
      </c>
      <c r="E105" s="80">
        <v>116.0047</v>
      </c>
      <c r="F105" s="80">
        <v>115.15215000000001</v>
      </c>
      <c r="G105" s="80">
        <v>116.58734999999999</v>
      </c>
      <c r="H105" s="80">
        <v>129.04095000000001</v>
      </c>
      <c r="I105" s="80">
        <v>149.76855</v>
      </c>
      <c r="J105" s="80">
        <v>144.8545</v>
      </c>
      <c r="K105" s="80">
        <v>168.6808</v>
      </c>
      <c r="L105" s="80">
        <v>202.9528</v>
      </c>
      <c r="M105" s="80">
        <v>215.01094999999998</v>
      </c>
      <c r="N105" s="80">
        <v>199.39035000000001</v>
      </c>
      <c r="O105" s="80">
        <v>189.06264999999999</v>
      </c>
      <c r="P105" s="80">
        <v>191.20679999999999</v>
      </c>
      <c r="Q105" s="80">
        <v>188.20275000000001</v>
      </c>
      <c r="R105" s="80">
        <v>164.41505000000001</v>
      </c>
      <c r="S105" s="80">
        <v>171.25720000000001</v>
      </c>
      <c r="T105" s="102">
        <v>180.20420000000001</v>
      </c>
      <c r="U105" s="80">
        <v>185.05260000000001</v>
      </c>
      <c r="V105" s="80">
        <v>137.16059999999999</v>
      </c>
      <c r="W105" s="80">
        <v>128.06505000000001</v>
      </c>
      <c r="X105" s="80">
        <v>120.29640000000001</v>
      </c>
      <c r="Y105" s="80">
        <v>119.40985000000001</v>
      </c>
      <c r="Z105" s="80">
        <v>119.98524999999999</v>
      </c>
      <c r="AA105" s="80">
        <v>3684.1708000000012</v>
      </c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  <c r="IW105" s="22"/>
      <c r="IX105" s="22"/>
      <c r="IY105" s="22"/>
      <c r="IZ105" s="22"/>
      <c r="JA105" s="22"/>
      <c r="JB105" s="22"/>
      <c r="JC105" s="22"/>
      <c r="JD105" s="22"/>
      <c r="JE105" s="22"/>
      <c r="JF105" s="22"/>
      <c r="JG105" s="22"/>
      <c r="JH105" s="22"/>
      <c r="JI105" s="22"/>
      <c r="JJ105" s="22"/>
      <c r="JK105" s="22"/>
      <c r="JL105" s="22"/>
      <c r="JM105" s="22"/>
      <c r="JN105" s="22"/>
      <c r="JO105" s="22"/>
      <c r="JP105" s="22"/>
      <c r="JQ105" s="22"/>
      <c r="JR105" s="22"/>
      <c r="JS105" s="22"/>
      <c r="JT105" s="22"/>
      <c r="JU105" s="22"/>
      <c r="JV105" s="22"/>
      <c r="JW105" s="22"/>
      <c r="JX105" s="19"/>
    </row>
    <row r="106" spans="1:284" s="24" customFormat="1" x14ac:dyDescent="0.25">
      <c r="A106" s="67">
        <v>2</v>
      </c>
      <c r="B106" s="75" t="s">
        <v>190</v>
      </c>
      <c r="C106" s="80">
        <v>516.58510000000001</v>
      </c>
      <c r="D106" s="80">
        <v>492.69794999999999</v>
      </c>
      <c r="E106" s="80">
        <v>482.63015000000001</v>
      </c>
      <c r="F106" s="80">
        <v>477.45135000000005</v>
      </c>
      <c r="G106" s="80">
        <v>478.01949999999999</v>
      </c>
      <c r="H106" s="80">
        <v>504.19470000000001</v>
      </c>
      <c r="I106" s="80">
        <v>581.11625000000004</v>
      </c>
      <c r="J106" s="80">
        <v>625.48919999999998</v>
      </c>
      <c r="K106" s="80">
        <v>659.30870000000004</v>
      </c>
      <c r="L106" s="80">
        <v>697.71170000000006</v>
      </c>
      <c r="M106" s="80">
        <v>720.21695</v>
      </c>
      <c r="N106" s="80">
        <v>718.78189999999995</v>
      </c>
      <c r="O106" s="80">
        <v>699.63175000000001</v>
      </c>
      <c r="P106" s="80">
        <v>699.95389999999998</v>
      </c>
      <c r="Q106" s="80">
        <v>707.71884999999997</v>
      </c>
      <c r="R106" s="80">
        <v>726.79570000000001</v>
      </c>
      <c r="S106" s="80">
        <v>764.87889999999993</v>
      </c>
      <c r="T106" s="102">
        <v>839.24895000000004</v>
      </c>
      <c r="U106" s="80">
        <v>856.61379999999997</v>
      </c>
      <c r="V106" s="80">
        <v>833.53184999999996</v>
      </c>
      <c r="W106" s="80">
        <v>786.64030000000002</v>
      </c>
      <c r="X106" s="80">
        <v>736.1979</v>
      </c>
      <c r="Y106" s="80">
        <v>655.01845000000003</v>
      </c>
      <c r="Z106" s="80">
        <v>599.18460000000005</v>
      </c>
      <c r="AA106" s="80">
        <v>15859.618399999996</v>
      </c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  <c r="IZ106" s="22"/>
      <c r="JA106" s="22"/>
      <c r="JB106" s="22"/>
      <c r="JC106" s="22"/>
      <c r="JD106" s="22"/>
      <c r="JE106" s="22"/>
      <c r="JF106" s="22"/>
      <c r="JG106" s="22"/>
      <c r="JH106" s="22"/>
      <c r="JI106" s="22"/>
      <c r="JJ106" s="22"/>
      <c r="JK106" s="22"/>
      <c r="JL106" s="22"/>
      <c r="JM106" s="22"/>
      <c r="JN106" s="22"/>
      <c r="JO106" s="22"/>
      <c r="JP106" s="22"/>
      <c r="JQ106" s="22"/>
      <c r="JR106" s="22"/>
      <c r="JS106" s="22"/>
      <c r="JT106" s="22"/>
      <c r="JU106" s="22"/>
      <c r="JV106" s="22"/>
      <c r="JW106" s="22"/>
      <c r="JX106" s="23"/>
    </row>
    <row r="107" spans="1:284" s="24" customFormat="1" x14ac:dyDescent="0.25">
      <c r="A107" s="67">
        <v>3</v>
      </c>
      <c r="B107" s="75" t="s">
        <v>191</v>
      </c>
      <c r="C107" s="80">
        <v>370.5</v>
      </c>
      <c r="D107" s="80">
        <v>369.45</v>
      </c>
      <c r="E107" s="80">
        <v>349.34999999999997</v>
      </c>
      <c r="F107" s="80">
        <v>347.4</v>
      </c>
      <c r="G107" s="80">
        <v>331.34999999999997</v>
      </c>
      <c r="H107" s="80">
        <v>387.15</v>
      </c>
      <c r="I107" s="80">
        <v>450.00000000000006</v>
      </c>
      <c r="J107" s="80">
        <v>474.15</v>
      </c>
      <c r="K107" s="80">
        <v>531.6</v>
      </c>
      <c r="L107" s="80">
        <v>593.69999999999993</v>
      </c>
      <c r="M107" s="80">
        <v>572.70000000000005</v>
      </c>
      <c r="N107" s="80">
        <v>570.29999999999995</v>
      </c>
      <c r="O107" s="80">
        <v>538.5</v>
      </c>
      <c r="P107" s="80">
        <v>555</v>
      </c>
      <c r="Q107" s="80">
        <v>547.35</v>
      </c>
      <c r="R107" s="80">
        <v>546.6</v>
      </c>
      <c r="S107" s="80">
        <v>540.44999999999993</v>
      </c>
      <c r="T107" s="102">
        <v>591.75</v>
      </c>
      <c r="U107" s="80">
        <v>578.25</v>
      </c>
      <c r="V107" s="80">
        <v>577.94999999999993</v>
      </c>
      <c r="W107" s="80">
        <v>537.6</v>
      </c>
      <c r="X107" s="80">
        <v>524.85</v>
      </c>
      <c r="Y107" s="80">
        <v>453.3</v>
      </c>
      <c r="Z107" s="80">
        <v>404.70000000000005</v>
      </c>
      <c r="AA107" s="80">
        <v>11743.95</v>
      </c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  <c r="JU107" s="22"/>
      <c r="JV107" s="22"/>
      <c r="JW107" s="22"/>
      <c r="JX107" s="23"/>
    </row>
    <row r="108" spans="1:284" s="24" customFormat="1" x14ac:dyDescent="0.25">
      <c r="A108" s="67">
        <v>4</v>
      </c>
      <c r="B108" s="75" t="s">
        <v>192</v>
      </c>
      <c r="C108" s="80">
        <v>491.46765000000005</v>
      </c>
      <c r="D108" s="80">
        <v>493.21174999999999</v>
      </c>
      <c r="E108" s="80">
        <v>491.75824999999998</v>
      </c>
      <c r="F108" s="80">
        <v>495.73405000000002</v>
      </c>
      <c r="G108" s="80">
        <v>298.58100000000002</v>
      </c>
      <c r="H108" s="80">
        <v>231.33414999999999</v>
      </c>
      <c r="I108" s="80">
        <v>228.70465000000002</v>
      </c>
      <c r="J108" s="80">
        <v>218.09035</v>
      </c>
      <c r="K108" s="80">
        <v>385.85820000000001</v>
      </c>
      <c r="L108" s="80">
        <v>626.71315000000004</v>
      </c>
      <c r="M108" s="80">
        <v>660.51385000000005</v>
      </c>
      <c r="N108" s="80">
        <v>640.04915000000005</v>
      </c>
      <c r="O108" s="80">
        <v>569.47755000000006</v>
      </c>
      <c r="P108" s="80">
        <v>646.73824999999999</v>
      </c>
      <c r="Q108" s="80">
        <v>657.78409999999997</v>
      </c>
      <c r="R108" s="80">
        <v>615.85214999999994</v>
      </c>
      <c r="S108" s="80">
        <v>604.79234999999994</v>
      </c>
      <c r="T108" s="102">
        <v>603.46495000000004</v>
      </c>
      <c r="U108" s="80">
        <v>575.41015000000004</v>
      </c>
      <c r="V108" s="80">
        <v>530.99379999999996</v>
      </c>
      <c r="W108" s="80">
        <v>545.06150000000002</v>
      </c>
      <c r="X108" s="80">
        <v>387.98019999999997</v>
      </c>
      <c r="Y108" s="80">
        <v>300.41935000000001</v>
      </c>
      <c r="Z108" s="80">
        <v>195.16985</v>
      </c>
      <c r="AA108" s="80">
        <v>11495.160399999999</v>
      </c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  <c r="IW108" s="22"/>
      <c r="IX108" s="22"/>
      <c r="IY108" s="22"/>
      <c r="IZ108" s="22"/>
      <c r="JA108" s="22"/>
      <c r="JB108" s="22"/>
      <c r="JC108" s="22"/>
      <c r="JD108" s="22"/>
      <c r="JE108" s="22"/>
      <c r="JF108" s="22"/>
      <c r="JG108" s="22"/>
      <c r="JH108" s="22"/>
      <c r="JI108" s="22"/>
      <c r="JJ108" s="22"/>
      <c r="JK108" s="22"/>
      <c r="JL108" s="22"/>
      <c r="JM108" s="22"/>
      <c r="JN108" s="22"/>
      <c r="JO108" s="22"/>
      <c r="JP108" s="22"/>
      <c r="JQ108" s="22"/>
      <c r="JR108" s="22"/>
      <c r="JS108" s="22"/>
      <c r="JT108" s="22"/>
      <c r="JU108" s="22"/>
      <c r="JV108" s="22"/>
      <c r="JW108" s="22"/>
      <c r="JX108" s="23"/>
    </row>
    <row r="109" spans="1:284" s="24" customFormat="1" x14ac:dyDescent="0.25">
      <c r="A109" s="67">
        <v>5</v>
      </c>
      <c r="B109" s="75" t="s">
        <v>193</v>
      </c>
      <c r="C109" s="80">
        <v>435.4067</v>
      </c>
      <c r="D109" s="80">
        <v>416.37785000000002</v>
      </c>
      <c r="E109" s="80">
        <v>413.89375000000001</v>
      </c>
      <c r="F109" s="80">
        <v>416.18745000000001</v>
      </c>
      <c r="G109" s="80">
        <v>406.07209999999998</v>
      </c>
      <c r="H109" s="80">
        <v>447.7448</v>
      </c>
      <c r="I109" s="80">
        <v>460.61144999999999</v>
      </c>
      <c r="J109" s="80">
        <v>503.6927</v>
      </c>
      <c r="K109" s="80">
        <v>559.68859999999995</v>
      </c>
      <c r="L109" s="80">
        <v>571.85709999999995</v>
      </c>
      <c r="M109" s="80">
        <v>599.59474999999998</v>
      </c>
      <c r="N109" s="80">
        <v>581.80240000000003</v>
      </c>
      <c r="O109" s="80">
        <v>588.81580000000008</v>
      </c>
      <c r="P109" s="80">
        <v>549.37259999999992</v>
      </c>
      <c r="Q109" s="80">
        <v>513.84455000000003</v>
      </c>
      <c r="R109" s="80">
        <v>540.81584999999995</v>
      </c>
      <c r="S109" s="80">
        <v>526.22164999999995</v>
      </c>
      <c r="T109" s="102">
        <v>562.56690000000003</v>
      </c>
      <c r="U109" s="80">
        <v>568.52780000000007</v>
      </c>
      <c r="V109" s="80">
        <v>525.90329999999994</v>
      </c>
      <c r="W109" s="80">
        <v>530.55269999999996</v>
      </c>
      <c r="X109" s="80">
        <v>491.83920000000001</v>
      </c>
      <c r="Y109" s="80">
        <v>491.31695000000002</v>
      </c>
      <c r="Z109" s="80">
        <v>455.13485000000003</v>
      </c>
      <c r="AA109" s="80">
        <v>12157.8418</v>
      </c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  <c r="IV109" s="22"/>
      <c r="IW109" s="22"/>
      <c r="IX109" s="22"/>
      <c r="IY109" s="22"/>
      <c r="IZ109" s="22"/>
      <c r="JA109" s="22"/>
      <c r="JB109" s="22"/>
      <c r="JC109" s="22"/>
      <c r="JD109" s="22"/>
      <c r="JE109" s="22"/>
      <c r="JF109" s="22"/>
      <c r="JG109" s="22"/>
      <c r="JH109" s="22"/>
      <c r="JI109" s="22"/>
      <c r="JJ109" s="22"/>
      <c r="JK109" s="22"/>
      <c r="JL109" s="22"/>
      <c r="JM109" s="22"/>
      <c r="JN109" s="22"/>
      <c r="JO109" s="22"/>
      <c r="JP109" s="22"/>
      <c r="JQ109" s="22"/>
      <c r="JR109" s="22"/>
      <c r="JS109" s="22"/>
      <c r="JT109" s="22"/>
      <c r="JU109" s="22"/>
      <c r="JV109" s="22"/>
      <c r="JW109" s="22"/>
      <c r="JX109" s="23"/>
    </row>
    <row r="110" spans="1:284" s="24" customFormat="1" x14ac:dyDescent="0.25">
      <c r="A110" s="67">
        <v>6</v>
      </c>
      <c r="B110" s="75" t="s">
        <v>194</v>
      </c>
      <c r="C110" s="80">
        <v>1385.2</v>
      </c>
      <c r="D110" s="80">
        <v>1318.2</v>
      </c>
      <c r="E110" s="80">
        <v>1300.8</v>
      </c>
      <c r="F110" s="80">
        <v>1294.8</v>
      </c>
      <c r="G110" s="80">
        <v>1325.2</v>
      </c>
      <c r="H110" s="80">
        <v>1387.3999999999999</v>
      </c>
      <c r="I110" s="80">
        <v>1637.2</v>
      </c>
      <c r="J110" s="80">
        <v>1782.2</v>
      </c>
      <c r="K110" s="80">
        <v>1935.6</v>
      </c>
      <c r="L110" s="80">
        <v>1838.8</v>
      </c>
      <c r="M110" s="80">
        <v>2000.6</v>
      </c>
      <c r="N110" s="80">
        <v>1992.8</v>
      </c>
      <c r="O110" s="80">
        <v>2004.2</v>
      </c>
      <c r="P110" s="80">
        <v>1989.4</v>
      </c>
      <c r="Q110" s="80">
        <v>1946.4</v>
      </c>
      <c r="R110" s="80">
        <v>1979.8</v>
      </c>
      <c r="S110" s="80">
        <v>2030.0000000000002</v>
      </c>
      <c r="T110" s="102">
        <v>2143.6000000000004</v>
      </c>
      <c r="U110" s="80">
        <v>2204</v>
      </c>
      <c r="V110" s="80">
        <v>2062.9999999999995</v>
      </c>
      <c r="W110" s="80">
        <v>2025.9999999999998</v>
      </c>
      <c r="X110" s="80">
        <v>1971.8</v>
      </c>
      <c r="Y110" s="80">
        <v>1796</v>
      </c>
      <c r="Z110" s="80">
        <v>1609.3999999999999</v>
      </c>
      <c r="AA110" s="80">
        <v>42962.400000000009</v>
      </c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  <c r="IW110" s="22"/>
      <c r="IX110" s="22"/>
      <c r="IY110" s="22"/>
      <c r="IZ110" s="22"/>
      <c r="JA110" s="22"/>
      <c r="JB110" s="22"/>
      <c r="JC110" s="22"/>
      <c r="JD110" s="22"/>
      <c r="JE110" s="22"/>
      <c r="JF110" s="22"/>
      <c r="JG110" s="22"/>
      <c r="JH110" s="22"/>
      <c r="JI110" s="22"/>
      <c r="JJ110" s="22"/>
      <c r="JK110" s="22"/>
      <c r="JL110" s="22"/>
      <c r="JM110" s="22"/>
      <c r="JN110" s="22"/>
      <c r="JO110" s="22"/>
      <c r="JP110" s="22"/>
      <c r="JQ110" s="22"/>
      <c r="JR110" s="22"/>
      <c r="JS110" s="22"/>
      <c r="JT110" s="22"/>
      <c r="JU110" s="22"/>
      <c r="JV110" s="22"/>
      <c r="JW110" s="22"/>
      <c r="JX110" s="23"/>
    </row>
    <row r="111" spans="1:284" s="24" customFormat="1" x14ac:dyDescent="0.25">
      <c r="A111" s="67">
        <v>7</v>
      </c>
      <c r="B111" s="75" t="s">
        <v>195</v>
      </c>
      <c r="C111" s="80">
        <v>1657.3975500000001</v>
      </c>
      <c r="D111" s="80">
        <v>1573.1052500000001</v>
      </c>
      <c r="E111" s="80">
        <v>1531.4807000000001</v>
      </c>
      <c r="F111" s="80">
        <v>1512.3211000000001</v>
      </c>
      <c r="G111" s="80">
        <v>1544.7282500000001</v>
      </c>
      <c r="H111" s="80">
        <v>1679.5050000000001</v>
      </c>
      <c r="I111" s="80">
        <v>1946.9852000000001</v>
      </c>
      <c r="J111" s="80">
        <v>2162.5527000000002</v>
      </c>
      <c r="K111" s="80">
        <v>2384.28415</v>
      </c>
      <c r="L111" s="80">
        <v>2523.2609499999999</v>
      </c>
      <c r="M111" s="80">
        <v>2510.95975</v>
      </c>
      <c r="N111" s="80">
        <v>2509.3456500000002</v>
      </c>
      <c r="O111" s="80">
        <v>2457.1548499999999</v>
      </c>
      <c r="P111" s="80">
        <v>2346.6194999999998</v>
      </c>
      <c r="Q111" s="80">
        <v>2302.9794999999999</v>
      </c>
      <c r="R111" s="80">
        <v>2305.7402499999998</v>
      </c>
      <c r="S111" s="80">
        <v>2440.9391999999998</v>
      </c>
      <c r="T111" s="102">
        <v>2609.7492000000002</v>
      </c>
      <c r="U111" s="80">
        <v>2595.5856000000003</v>
      </c>
      <c r="V111" s="80">
        <v>2533.9580000000001</v>
      </c>
      <c r="W111" s="80">
        <v>2420.2892000000002</v>
      </c>
      <c r="X111" s="80">
        <v>2259.6019999999999</v>
      </c>
      <c r="Y111" s="80">
        <v>2023.3373500000002</v>
      </c>
      <c r="Z111" s="80">
        <v>1828.098</v>
      </c>
      <c r="AA111" s="80">
        <v>51659.978899999995</v>
      </c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  <c r="IW111" s="22"/>
      <c r="IX111" s="22"/>
      <c r="IY111" s="22"/>
      <c r="IZ111" s="22"/>
      <c r="JA111" s="22"/>
      <c r="JB111" s="22"/>
      <c r="JC111" s="22"/>
      <c r="JD111" s="22"/>
      <c r="JE111" s="22"/>
      <c r="JF111" s="22"/>
      <c r="JG111" s="22"/>
      <c r="JH111" s="22"/>
      <c r="JI111" s="22"/>
      <c r="JJ111" s="22"/>
      <c r="JK111" s="22"/>
      <c r="JL111" s="22"/>
      <c r="JM111" s="22"/>
      <c r="JN111" s="22"/>
      <c r="JO111" s="22"/>
      <c r="JP111" s="22"/>
      <c r="JQ111" s="22"/>
      <c r="JR111" s="22"/>
      <c r="JS111" s="22"/>
      <c r="JT111" s="22"/>
      <c r="JU111" s="22"/>
      <c r="JV111" s="22"/>
      <c r="JW111" s="22"/>
      <c r="JX111" s="23"/>
    </row>
    <row r="112" spans="1:284" s="24" customFormat="1" x14ac:dyDescent="0.25">
      <c r="A112" s="67">
        <v>8</v>
      </c>
      <c r="B112" s="75" t="s">
        <v>87</v>
      </c>
      <c r="C112" s="80">
        <v>6.9</v>
      </c>
      <c r="D112" s="80">
        <v>6.75</v>
      </c>
      <c r="E112" s="80">
        <v>6.7439999999999998</v>
      </c>
      <c r="F112" s="80">
        <v>7.4640000000000004</v>
      </c>
      <c r="G112" s="80">
        <v>6.8520000000000003</v>
      </c>
      <c r="H112" s="80">
        <v>7.5540000000000003</v>
      </c>
      <c r="I112" s="80">
        <v>6.4560000000000004</v>
      </c>
      <c r="J112" s="80">
        <v>7.9139999999999997</v>
      </c>
      <c r="K112" s="80">
        <v>10.356</v>
      </c>
      <c r="L112" s="80">
        <v>9.5940000000000012</v>
      </c>
      <c r="M112" s="80">
        <v>8.4719999999999995</v>
      </c>
      <c r="N112" s="80">
        <v>9.629999999999999</v>
      </c>
      <c r="O112" s="80">
        <v>10.602</v>
      </c>
      <c r="P112" s="80">
        <v>9.7439999999999998</v>
      </c>
      <c r="Q112" s="80">
        <v>8.0939999999999994</v>
      </c>
      <c r="R112" s="80">
        <v>8.6639999999999997</v>
      </c>
      <c r="S112" s="80">
        <v>7.9440000000000008</v>
      </c>
      <c r="T112" s="102">
        <v>10.044</v>
      </c>
      <c r="U112" s="80">
        <v>8.94</v>
      </c>
      <c r="V112" s="80">
        <v>7.56</v>
      </c>
      <c r="W112" s="80">
        <v>6.774</v>
      </c>
      <c r="X112" s="80">
        <v>7.9559999999999995</v>
      </c>
      <c r="Y112" s="80">
        <v>8.6039999999999992</v>
      </c>
      <c r="Z112" s="80">
        <v>7.1280000000000001</v>
      </c>
      <c r="AA112" s="80">
        <v>196.73999999999995</v>
      </c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  <c r="IW112" s="22"/>
      <c r="IX112" s="22"/>
      <c r="IY112" s="22"/>
      <c r="IZ112" s="22"/>
      <c r="JA112" s="22"/>
      <c r="JB112" s="22"/>
      <c r="JC112" s="22"/>
      <c r="JD112" s="22"/>
      <c r="JE112" s="22"/>
      <c r="JF112" s="22"/>
      <c r="JG112" s="22"/>
      <c r="JH112" s="22"/>
      <c r="JI112" s="22"/>
      <c r="JJ112" s="22"/>
      <c r="JK112" s="22"/>
      <c r="JL112" s="22"/>
      <c r="JM112" s="22"/>
      <c r="JN112" s="22"/>
      <c r="JO112" s="22"/>
      <c r="JP112" s="22"/>
      <c r="JQ112" s="22"/>
      <c r="JR112" s="22"/>
      <c r="JS112" s="22"/>
      <c r="JT112" s="22"/>
      <c r="JU112" s="22"/>
      <c r="JV112" s="22"/>
      <c r="JW112" s="22"/>
      <c r="JX112" s="23"/>
    </row>
    <row r="113" spans="1:284" s="24" customFormat="1" ht="15.75" customHeight="1" x14ac:dyDescent="0.25">
      <c r="A113" s="67"/>
      <c r="B113" s="75" t="s">
        <v>24</v>
      </c>
      <c r="C113" s="80">
        <v>4979.8863999999994</v>
      </c>
      <c r="D113" s="80">
        <v>4785.7726999999995</v>
      </c>
      <c r="E113" s="80">
        <v>4692.6615499999998</v>
      </c>
      <c r="F113" s="80">
        <v>4666.5101000000004</v>
      </c>
      <c r="G113" s="80">
        <v>4507.3901999999998</v>
      </c>
      <c r="H113" s="80">
        <v>4773.9236000000001</v>
      </c>
      <c r="I113" s="80">
        <v>5460.8420999999998</v>
      </c>
      <c r="J113" s="80">
        <v>5918.9434499999998</v>
      </c>
      <c r="K113" s="80">
        <v>6635.3764499999997</v>
      </c>
      <c r="L113" s="80">
        <v>7064.5897000000004</v>
      </c>
      <c r="M113" s="80">
        <v>7288.0682500000003</v>
      </c>
      <c r="N113" s="80">
        <v>7222.0994499999997</v>
      </c>
      <c r="O113" s="80">
        <v>7057.4445999999998</v>
      </c>
      <c r="P113" s="80">
        <v>6988.0350499999986</v>
      </c>
      <c r="Q113" s="80">
        <v>6872.3737499999997</v>
      </c>
      <c r="R113" s="80">
        <v>6888.683</v>
      </c>
      <c r="S113" s="80">
        <v>7086.4833000000008</v>
      </c>
      <c r="T113" s="102">
        <v>7540.6282000000001</v>
      </c>
      <c r="U113" s="80">
        <v>7572.3799500000005</v>
      </c>
      <c r="V113" s="80">
        <v>7210.0575500000004</v>
      </c>
      <c r="W113" s="80">
        <v>6980.9827500000001</v>
      </c>
      <c r="X113" s="80">
        <v>6500.5217000000002</v>
      </c>
      <c r="Y113" s="80">
        <v>5847.4059500000003</v>
      </c>
      <c r="Z113" s="80">
        <v>5218.8005499999999</v>
      </c>
      <c r="AA113" s="80">
        <v>149759.8603</v>
      </c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  <c r="JU113" s="22"/>
      <c r="JV113" s="22"/>
      <c r="JW113" s="22"/>
      <c r="JX113" s="23"/>
    </row>
    <row r="114" spans="1:284" s="22" customFormat="1" ht="15.75" customHeight="1" x14ac:dyDescent="0.25">
      <c r="A114" s="67"/>
      <c r="B114" s="75" t="s">
        <v>25</v>
      </c>
      <c r="C114" s="90">
        <v>-4</v>
      </c>
      <c r="D114" s="90">
        <v>-4</v>
      </c>
      <c r="E114" s="90">
        <v>-4</v>
      </c>
      <c r="F114" s="90">
        <v>-5</v>
      </c>
      <c r="G114" s="90">
        <v>-6</v>
      </c>
      <c r="H114" s="90">
        <v>-6</v>
      </c>
      <c r="I114" s="90">
        <v>-7</v>
      </c>
      <c r="J114" s="90">
        <v>-6</v>
      </c>
      <c r="K114" s="90">
        <v>-4</v>
      </c>
      <c r="L114" s="90">
        <v>-3</v>
      </c>
      <c r="M114" s="90">
        <v>-2</v>
      </c>
      <c r="N114" s="90">
        <v>-2</v>
      </c>
      <c r="O114" s="90">
        <v>-1</v>
      </c>
      <c r="P114" s="90">
        <v>-2</v>
      </c>
      <c r="Q114" s="90">
        <v>-2</v>
      </c>
      <c r="R114" s="90">
        <v>-2</v>
      </c>
      <c r="S114" s="90">
        <v>-3</v>
      </c>
      <c r="T114" s="90">
        <v>-3</v>
      </c>
      <c r="U114" s="90">
        <v>-3</v>
      </c>
      <c r="V114" s="90">
        <v>-3</v>
      </c>
      <c r="W114" s="90">
        <v>-3</v>
      </c>
      <c r="X114" s="90">
        <v>-4</v>
      </c>
      <c r="Y114" s="90">
        <v>-4</v>
      </c>
      <c r="Z114" s="90">
        <v>-4</v>
      </c>
      <c r="AA114" s="12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</row>
    <row r="115" spans="1:284" ht="14.25" x14ac:dyDescent="0.2">
      <c r="A115" s="125" t="s">
        <v>40</v>
      </c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7"/>
    </row>
    <row r="116" spans="1:284" s="24" customFormat="1" x14ac:dyDescent="0.25">
      <c r="A116" s="67">
        <v>1</v>
      </c>
      <c r="B116" s="75" t="s">
        <v>212</v>
      </c>
      <c r="C116" s="80">
        <v>1964.48</v>
      </c>
      <c r="D116" s="80">
        <v>1823.22</v>
      </c>
      <c r="E116" s="80">
        <v>1816.36</v>
      </c>
      <c r="F116" s="80">
        <v>1792.28</v>
      </c>
      <c r="G116" s="80">
        <v>1830.92</v>
      </c>
      <c r="H116" s="80">
        <v>2009.42</v>
      </c>
      <c r="I116" s="80">
        <v>2210.46</v>
      </c>
      <c r="J116" s="80">
        <v>2348.36</v>
      </c>
      <c r="K116" s="80">
        <v>2718.8</v>
      </c>
      <c r="L116" s="80">
        <v>2894.36</v>
      </c>
      <c r="M116" s="80">
        <v>2951.34</v>
      </c>
      <c r="N116" s="80">
        <v>2951.06</v>
      </c>
      <c r="O116" s="80">
        <v>2922.64</v>
      </c>
      <c r="P116" s="80">
        <v>2951.62</v>
      </c>
      <c r="Q116" s="80">
        <v>2887.92</v>
      </c>
      <c r="R116" s="80">
        <v>2917.74</v>
      </c>
      <c r="S116" s="80">
        <v>2957.78</v>
      </c>
      <c r="T116" s="102">
        <v>2990.96</v>
      </c>
      <c r="U116" s="80">
        <v>2914.1</v>
      </c>
      <c r="V116" s="80">
        <v>2843.96</v>
      </c>
      <c r="W116" s="80">
        <v>2733.36</v>
      </c>
      <c r="X116" s="80">
        <v>2607.64</v>
      </c>
      <c r="Y116" s="80">
        <v>2427.7399999999998</v>
      </c>
      <c r="Z116" s="80">
        <v>2192.8200000000002</v>
      </c>
      <c r="AA116" s="80">
        <v>60659.339999999989</v>
      </c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  <c r="IW116" s="22"/>
      <c r="IX116" s="22"/>
      <c r="IY116" s="22"/>
      <c r="IZ116" s="22"/>
      <c r="JA116" s="22"/>
      <c r="JB116" s="22"/>
      <c r="JC116" s="22"/>
      <c r="JD116" s="22"/>
      <c r="JE116" s="22"/>
      <c r="JF116" s="22"/>
      <c r="JG116" s="22"/>
      <c r="JH116" s="22"/>
      <c r="JI116" s="22"/>
      <c r="JJ116" s="22"/>
      <c r="JK116" s="22"/>
      <c r="JL116" s="22"/>
      <c r="JM116" s="22"/>
      <c r="JN116" s="22"/>
      <c r="JO116" s="22"/>
      <c r="JP116" s="22"/>
      <c r="JQ116" s="22"/>
      <c r="JR116" s="22"/>
      <c r="JS116" s="22"/>
      <c r="JT116" s="22"/>
      <c r="JU116" s="22"/>
      <c r="JV116" s="22"/>
      <c r="JW116" s="22"/>
      <c r="JX116" s="23"/>
    </row>
    <row r="117" spans="1:284" s="24" customFormat="1" x14ac:dyDescent="0.25">
      <c r="A117" s="67">
        <v>2</v>
      </c>
      <c r="B117" s="75" t="s">
        <v>264</v>
      </c>
      <c r="C117" s="80">
        <v>122.32</v>
      </c>
      <c r="D117" s="80">
        <v>120.77</v>
      </c>
      <c r="E117" s="80">
        <v>120.58</v>
      </c>
      <c r="F117" s="80">
        <v>121.15</v>
      </c>
      <c r="G117" s="80">
        <v>123.38</v>
      </c>
      <c r="H117" s="80">
        <v>122.17</v>
      </c>
      <c r="I117" s="80">
        <v>124.66</v>
      </c>
      <c r="J117" s="80">
        <v>118.43</v>
      </c>
      <c r="K117" s="80">
        <v>124.4</v>
      </c>
      <c r="L117" s="80">
        <v>120.58</v>
      </c>
      <c r="M117" s="80">
        <v>119.67</v>
      </c>
      <c r="N117" s="80">
        <v>124.4</v>
      </c>
      <c r="O117" s="80">
        <v>123.27</v>
      </c>
      <c r="P117" s="80">
        <v>119.3</v>
      </c>
      <c r="Q117" s="80">
        <v>119.41</v>
      </c>
      <c r="R117" s="80">
        <v>123.45</v>
      </c>
      <c r="S117" s="80">
        <v>131.96</v>
      </c>
      <c r="T117" s="102">
        <v>134.34</v>
      </c>
      <c r="U117" s="80">
        <v>131.62</v>
      </c>
      <c r="V117" s="80">
        <v>136.84</v>
      </c>
      <c r="W117" s="80">
        <v>128.52000000000001</v>
      </c>
      <c r="X117" s="80">
        <v>126.03</v>
      </c>
      <c r="Y117" s="80">
        <v>125.46</v>
      </c>
      <c r="Z117" s="80">
        <v>121.45</v>
      </c>
      <c r="AA117" s="80">
        <v>2984.1600000000003</v>
      </c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  <c r="IW117" s="22"/>
      <c r="IX117" s="22"/>
      <c r="IY117" s="22"/>
      <c r="IZ117" s="22"/>
      <c r="JA117" s="22"/>
      <c r="JB117" s="22"/>
      <c r="JC117" s="22"/>
      <c r="JD117" s="22"/>
      <c r="JE117" s="22"/>
      <c r="JF117" s="22"/>
      <c r="JG117" s="22"/>
      <c r="JH117" s="22"/>
      <c r="JI117" s="22"/>
      <c r="JJ117" s="22"/>
      <c r="JK117" s="22"/>
      <c r="JL117" s="22"/>
      <c r="JM117" s="22"/>
      <c r="JN117" s="22"/>
      <c r="JO117" s="22"/>
      <c r="JP117" s="22"/>
      <c r="JQ117" s="22"/>
      <c r="JR117" s="22"/>
      <c r="JS117" s="22"/>
      <c r="JT117" s="22"/>
      <c r="JU117" s="22"/>
      <c r="JV117" s="22"/>
      <c r="JW117" s="22"/>
      <c r="JX117" s="23"/>
    </row>
    <row r="118" spans="1:284" s="24" customFormat="1" x14ac:dyDescent="0.25">
      <c r="A118" s="67">
        <v>3</v>
      </c>
      <c r="B118" s="75" t="s">
        <v>265</v>
      </c>
      <c r="C118" s="80">
        <v>45.91</v>
      </c>
      <c r="D118" s="80">
        <v>22.44</v>
      </c>
      <c r="E118" s="80">
        <v>14.35</v>
      </c>
      <c r="F118" s="80">
        <v>14.3</v>
      </c>
      <c r="G118" s="80">
        <v>14.28</v>
      </c>
      <c r="H118" s="80">
        <v>23.83</v>
      </c>
      <c r="I118" s="80">
        <v>27.22</v>
      </c>
      <c r="J118" s="80">
        <v>26.78</v>
      </c>
      <c r="K118" s="80">
        <v>25.75</v>
      </c>
      <c r="L118" s="80">
        <v>25.34</v>
      </c>
      <c r="M118" s="80">
        <v>24.31</v>
      </c>
      <c r="N118" s="80">
        <v>25.37</v>
      </c>
      <c r="O118" s="80">
        <v>27.74</v>
      </c>
      <c r="P118" s="80">
        <v>25.13</v>
      </c>
      <c r="Q118" s="80">
        <v>24.96</v>
      </c>
      <c r="R118" s="80">
        <v>24.72</v>
      </c>
      <c r="S118" s="80">
        <v>26.04</v>
      </c>
      <c r="T118" s="102">
        <v>27.02</v>
      </c>
      <c r="U118" s="80">
        <v>27.65</v>
      </c>
      <c r="V118" s="80">
        <v>26.71</v>
      </c>
      <c r="W118" s="80">
        <v>25.54</v>
      </c>
      <c r="X118" s="80">
        <v>25.78</v>
      </c>
      <c r="Y118" s="80">
        <v>23.78</v>
      </c>
      <c r="Z118" s="80">
        <v>23.33</v>
      </c>
      <c r="AA118" s="80">
        <v>598.27999999999986</v>
      </c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  <c r="IU118" s="22"/>
      <c r="IV118" s="22"/>
      <c r="IW118" s="22"/>
      <c r="IX118" s="22"/>
      <c r="IY118" s="22"/>
      <c r="IZ118" s="22"/>
      <c r="JA118" s="22"/>
      <c r="JB118" s="22"/>
      <c r="JC118" s="22"/>
      <c r="JD118" s="22"/>
      <c r="JE118" s="22"/>
      <c r="JF118" s="22"/>
      <c r="JG118" s="22"/>
      <c r="JH118" s="22"/>
      <c r="JI118" s="22"/>
      <c r="JJ118" s="22"/>
      <c r="JK118" s="22"/>
      <c r="JL118" s="22"/>
      <c r="JM118" s="22"/>
      <c r="JN118" s="22"/>
      <c r="JO118" s="22"/>
      <c r="JP118" s="22"/>
      <c r="JQ118" s="22"/>
      <c r="JR118" s="22"/>
      <c r="JS118" s="22"/>
      <c r="JT118" s="22"/>
      <c r="JU118" s="22"/>
      <c r="JV118" s="22"/>
      <c r="JW118" s="22"/>
      <c r="JX118" s="23"/>
    </row>
    <row r="119" spans="1:284" s="24" customFormat="1" x14ac:dyDescent="0.25">
      <c r="A119" s="67">
        <v>4</v>
      </c>
      <c r="B119" s="75" t="s">
        <v>266</v>
      </c>
      <c r="C119" s="80">
        <v>282.20999999999998</v>
      </c>
      <c r="D119" s="80">
        <v>278.20999999999998</v>
      </c>
      <c r="E119" s="80">
        <v>280.77999999999997</v>
      </c>
      <c r="F119" s="80">
        <v>281.45999999999998</v>
      </c>
      <c r="G119" s="80">
        <v>282.89999999999998</v>
      </c>
      <c r="H119" s="80">
        <v>283.2</v>
      </c>
      <c r="I119" s="80">
        <v>282.82</v>
      </c>
      <c r="J119" s="80">
        <v>281.76</v>
      </c>
      <c r="K119" s="80">
        <v>281.52999999999997</v>
      </c>
      <c r="L119" s="80">
        <v>177.51</v>
      </c>
      <c r="M119" s="80">
        <v>98.05</v>
      </c>
      <c r="N119" s="80">
        <v>278.81</v>
      </c>
      <c r="O119" s="80">
        <v>280.55</v>
      </c>
      <c r="P119" s="80">
        <v>281.38</v>
      </c>
      <c r="Q119" s="80">
        <v>281.01</v>
      </c>
      <c r="R119" s="80">
        <v>281.16000000000003</v>
      </c>
      <c r="S119" s="80">
        <v>281.83999999999997</v>
      </c>
      <c r="T119" s="102">
        <v>282.37</v>
      </c>
      <c r="U119" s="80">
        <v>282.58999999999997</v>
      </c>
      <c r="V119" s="80">
        <v>282.74</v>
      </c>
      <c r="W119" s="80">
        <v>282.06</v>
      </c>
      <c r="X119" s="80">
        <v>281.99</v>
      </c>
      <c r="Y119" s="80">
        <v>281.38</v>
      </c>
      <c r="Z119" s="80">
        <v>281.69</v>
      </c>
      <c r="AA119" s="80">
        <v>6470</v>
      </c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  <c r="JB119" s="22"/>
      <c r="JC119" s="22"/>
      <c r="JD119" s="22"/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22"/>
      <c r="JT119" s="22"/>
      <c r="JU119" s="22"/>
      <c r="JV119" s="22"/>
      <c r="JW119" s="22"/>
      <c r="JX119" s="23"/>
    </row>
    <row r="120" spans="1:284" s="24" customFormat="1" x14ac:dyDescent="0.25">
      <c r="A120" s="67">
        <v>5</v>
      </c>
      <c r="B120" s="75" t="s">
        <v>267</v>
      </c>
      <c r="C120" s="80">
        <v>605.33000000000004</v>
      </c>
      <c r="D120" s="80">
        <v>544.77</v>
      </c>
      <c r="E120" s="80">
        <v>520.20000000000005</v>
      </c>
      <c r="F120" s="80">
        <v>501.15</v>
      </c>
      <c r="G120" s="80">
        <v>511.89</v>
      </c>
      <c r="H120" s="80">
        <v>567.08000000000004</v>
      </c>
      <c r="I120" s="80">
        <v>685.01</v>
      </c>
      <c r="J120" s="80">
        <v>830.54</v>
      </c>
      <c r="K120" s="80">
        <v>932</v>
      </c>
      <c r="L120" s="80">
        <v>984.16</v>
      </c>
      <c r="M120" s="80">
        <v>987.71</v>
      </c>
      <c r="N120" s="80">
        <v>1000.34</v>
      </c>
      <c r="O120" s="80">
        <v>1012.89</v>
      </c>
      <c r="P120" s="80">
        <v>969.04</v>
      </c>
      <c r="Q120" s="80">
        <v>958.76</v>
      </c>
      <c r="R120" s="80">
        <v>1003.36</v>
      </c>
      <c r="S120" s="80">
        <v>1036.6300000000001</v>
      </c>
      <c r="T120" s="102">
        <v>1078.74</v>
      </c>
      <c r="U120" s="80">
        <v>1079.79</v>
      </c>
      <c r="V120" s="80">
        <v>1016.82</v>
      </c>
      <c r="W120" s="80">
        <v>984.46</v>
      </c>
      <c r="X120" s="80">
        <v>930.18</v>
      </c>
      <c r="Y120" s="80">
        <v>803.17</v>
      </c>
      <c r="Z120" s="80">
        <v>677.91</v>
      </c>
      <c r="AA120" s="80">
        <v>20221.929999999993</v>
      </c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  <c r="IV120" s="22"/>
      <c r="IW120" s="22"/>
      <c r="IX120" s="22"/>
      <c r="IY120" s="22"/>
      <c r="IZ120" s="22"/>
      <c r="JA120" s="22"/>
      <c r="JB120" s="22"/>
      <c r="JC120" s="22"/>
      <c r="JD120" s="22"/>
      <c r="JE120" s="22"/>
      <c r="JF120" s="22"/>
      <c r="JG120" s="22"/>
      <c r="JH120" s="22"/>
      <c r="JI120" s="22"/>
      <c r="JJ120" s="22"/>
      <c r="JK120" s="22"/>
      <c r="JL120" s="22"/>
      <c r="JM120" s="22"/>
      <c r="JN120" s="22"/>
      <c r="JO120" s="22"/>
      <c r="JP120" s="22"/>
      <c r="JQ120" s="22"/>
      <c r="JR120" s="22"/>
      <c r="JS120" s="22"/>
      <c r="JT120" s="22"/>
      <c r="JU120" s="22"/>
      <c r="JV120" s="22"/>
      <c r="JW120" s="22"/>
      <c r="JX120" s="23"/>
    </row>
    <row r="121" spans="1:284" s="30" customFormat="1" x14ac:dyDescent="0.25">
      <c r="A121" s="67">
        <v>6</v>
      </c>
      <c r="B121" s="75" t="s">
        <v>268</v>
      </c>
      <c r="C121" s="80">
        <v>577.42999999999995</v>
      </c>
      <c r="D121" s="80">
        <v>554.07000000000005</v>
      </c>
      <c r="E121" s="80">
        <v>549.23</v>
      </c>
      <c r="F121" s="80">
        <v>531.47</v>
      </c>
      <c r="G121" s="80">
        <v>542.51</v>
      </c>
      <c r="H121" s="80">
        <v>551.35</v>
      </c>
      <c r="I121" s="80">
        <v>585.6</v>
      </c>
      <c r="J121" s="80">
        <v>640.03</v>
      </c>
      <c r="K121" s="80">
        <v>801.81</v>
      </c>
      <c r="L121" s="80">
        <v>833.72</v>
      </c>
      <c r="M121" s="80">
        <v>835.53</v>
      </c>
      <c r="N121" s="80">
        <v>865.77</v>
      </c>
      <c r="O121" s="80">
        <v>830.24</v>
      </c>
      <c r="P121" s="80">
        <v>845.66</v>
      </c>
      <c r="Q121" s="80">
        <v>835.53</v>
      </c>
      <c r="R121" s="80">
        <v>860.86</v>
      </c>
      <c r="S121" s="80">
        <v>875.07</v>
      </c>
      <c r="T121" s="102">
        <v>870.53</v>
      </c>
      <c r="U121" s="80">
        <v>827.67</v>
      </c>
      <c r="V121" s="80">
        <v>796.14</v>
      </c>
      <c r="W121" s="80">
        <v>759.18</v>
      </c>
      <c r="X121" s="80">
        <v>731.88</v>
      </c>
      <c r="Y121" s="80">
        <v>666.64</v>
      </c>
      <c r="Z121" s="80">
        <v>618.48</v>
      </c>
      <c r="AA121" s="80">
        <v>17386.400000000001</v>
      </c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  <c r="IW121" s="22"/>
      <c r="IX121" s="22"/>
      <c r="IY121" s="22"/>
      <c r="IZ121" s="22"/>
      <c r="JA121" s="22"/>
      <c r="JB121" s="22"/>
      <c r="JC121" s="22"/>
      <c r="JD121" s="22"/>
      <c r="JE121" s="22"/>
      <c r="JF121" s="22"/>
      <c r="JG121" s="22"/>
      <c r="JH121" s="22"/>
      <c r="JI121" s="22"/>
      <c r="JJ121" s="22"/>
      <c r="JK121" s="22"/>
      <c r="JL121" s="22"/>
      <c r="JM121" s="22"/>
      <c r="JN121" s="22"/>
      <c r="JO121" s="22"/>
      <c r="JP121" s="22"/>
      <c r="JQ121" s="22"/>
      <c r="JR121" s="22"/>
      <c r="JS121" s="22"/>
      <c r="JT121" s="22"/>
      <c r="JU121" s="22"/>
      <c r="JV121" s="22"/>
      <c r="JW121" s="22"/>
      <c r="JX121" s="29"/>
    </row>
    <row r="122" spans="1:284" s="24" customFormat="1" x14ac:dyDescent="0.25">
      <c r="A122" s="67">
        <v>7</v>
      </c>
      <c r="B122" s="75" t="s">
        <v>269</v>
      </c>
      <c r="C122" s="80">
        <v>744.43</v>
      </c>
      <c r="D122" s="80">
        <v>709.51</v>
      </c>
      <c r="E122" s="80">
        <v>690.08</v>
      </c>
      <c r="F122" s="80">
        <v>689.62</v>
      </c>
      <c r="G122" s="80">
        <v>682.14</v>
      </c>
      <c r="H122" s="80">
        <v>766.74</v>
      </c>
      <c r="I122" s="80">
        <v>829.41</v>
      </c>
      <c r="J122" s="80">
        <v>813.76</v>
      </c>
      <c r="K122" s="80">
        <v>842.26</v>
      </c>
      <c r="L122" s="80">
        <v>888.45</v>
      </c>
      <c r="M122" s="80">
        <v>894.12</v>
      </c>
      <c r="N122" s="80">
        <v>914.91</v>
      </c>
      <c r="O122" s="80">
        <v>926.25</v>
      </c>
      <c r="P122" s="80">
        <v>922.4</v>
      </c>
      <c r="Q122" s="80">
        <v>921.87</v>
      </c>
      <c r="R122" s="80">
        <v>942.81</v>
      </c>
      <c r="S122" s="80">
        <v>1004.19</v>
      </c>
      <c r="T122" s="102">
        <v>1116.31</v>
      </c>
      <c r="U122" s="80">
        <v>1157.1300000000001</v>
      </c>
      <c r="V122" s="80">
        <v>1143.22</v>
      </c>
      <c r="W122" s="80">
        <v>1114.57</v>
      </c>
      <c r="X122" s="80">
        <v>1061.58</v>
      </c>
      <c r="Y122" s="80">
        <v>957.85</v>
      </c>
      <c r="Z122" s="80">
        <v>892.31</v>
      </c>
      <c r="AA122" s="80">
        <v>21625.920000000002</v>
      </c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  <c r="IW122" s="22"/>
      <c r="IX122" s="22"/>
      <c r="IY122" s="22"/>
      <c r="IZ122" s="22"/>
      <c r="JA122" s="22"/>
      <c r="JB122" s="22"/>
      <c r="JC122" s="22"/>
      <c r="JD122" s="22"/>
      <c r="JE122" s="22"/>
      <c r="JF122" s="22"/>
      <c r="JG122" s="22"/>
      <c r="JH122" s="22"/>
      <c r="JI122" s="22"/>
      <c r="JJ122" s="22"/>
      <c r="JK122" s="22"/>
      <c r="JL122" s="22"/>
      <c r="JM122" s="22"/>
      <c r="JN122" s="22"/>
      <c r="JO122" s="22"/>
      <c r="JP122" s="22"/>
      <c r="JQ122" s="22"/>
      <c r="JR122" s="22"/>
      <c r="JS122" s="22"/>
      <c r="JT122" s="22"/>
      <c r="JU122" s="22"/>
      <c r="JV122" s="22"/>
      <c r="JW122" s="22"/>
      <c r="JX122" s="23"/>
    </row>
    <row r="123" spans="1:284" s="24" customFormat="1" x14ac:dyDescent="0.25">
      <c r="A123" s="67">
        <v>8</v>
      </c>
      <c r="B123" s="75" t="s">
        <v>270</v>
      </c>
      <c r="C123" s="80">
        <v>87.78</v>
      </c>
      <c r="D123" s="80">
        <v>82.13</v>
      </c>
      <c r="E123" s="80">
        <v>76.2</v>
      </c>
      <c r="F123" s="80">
        <v>75.400000000000006</v>
      </c>
      <c r="G123" s="80">
        <v>86.44</v>
      </c>
      <c r="H123" s="80">
        <v>96.35</v>
      </c>
      <c r="I123" s="80">
        <v>109.66</v>
      </c>
      <c r="J123" s="80">
        <v>124.08</v>
      </c>
      <c r="K123" s="80">
        <v>118.77</v>
      </c>
      <c r="L123" s="80">
        <v>127.93</v>
      </c>
      <c r="M123" s="80">
        <v>113.26</v>
      </c>
      <c r="N123" s="80">
        <v>99.29</v>
      </c>
      <c r="O123" s="80">
        <v>114.67</v>
      </c>
      <c r="P123" s="80">
        <v>109.36</v>
      </c>
      <c r="Q123" s="80">
        <v>104.35</v>
      </c>
      <c r="R123" s="80">
        <v>106.7</v>
      </c>
      <c r="S123" s="80">
        <v>126.98</v>
      </c>
      <c r="T123" s="102">
        <v>134.82</v>
      </c>
      <c r="U123" s="80">
        <v>136.51</v>
      </c>
      <c r="V123" s="80">
        <v>130.19999999999999</v>
      </c>
      <c r="W123" s="80">
        <v>133.52000000000001</v>
      </c>
      <c r="X123" s="80">
        <v>123.2</v>
      </c>
      <c r="Y123" s="80">
        <v>114.65</v>
      </c>
      <c r="Z123" s="80">
        <v>94.74</v>
      </c>
      <c r="AA123" s="80">
        <v>2626.9899999999993</v>
      </c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  <c r="IW123" s="22"/>
      <c r="IX123" s="22"/>
      <c r="IY123" s="22"/>
      <c r="IZ123" s="22"/>
      <c r="JA123" s="22"/>
      <c r="JB123" s="22"/>
      <c r="JC123" s="22"/>
      <c r="JD123" s="22"/>
      <c r="JE123" s="22"/>
      <c r="JF123" s="22"/>
      <c r="JG123" s="22"/>
      <c r="JH123" s="22"/>
      <c r="JI123" s="22"/>
      <c r="JJ123" s="22"/>
      <c r="JK123" s="22"/>
      <c r="JL123" s="22"/>
      <c r="JM123" s="22"/>
      <c r="JN123" s="22"/>
      <c r="JO123" s="22"/>
      <c r="JP123" s="22"/>
      <c r="JQ123" s="22"/>
      <c r="JR123" s="22"/>
      <c r="JS123" s="22"/>
      <c r="JT123" s="22"/>
      <c r="JU123" s="22"/>
      <c r="JV123" s="22"/>
      <c r="JW123" s="22"/>
      <c r="JX123" s="23"/>
    </row>
    <row r="124" spans="1:284" s="24" customFormat="1" x14ac:dyDescent="0.25">
      <c r="A124" s="67">
        <v>9</v>
      </c>
      <c r="B124" s="75" t="s">
        <v>211</v>
      </c>
      <c r="C124" s="80">
        <v>80.98</v>
      </c>
      <c r="D124" s="80">
        <v>78.739999999999995</v>
      </c>
      <c r="E124" s="80">
        <v>77.069999999999993</v>
      </c>
      <c r="F124" s="80">
        <v>77</v>
      </c>
      <c r="G124" s="80">
        <v>77.989999999999995</v>
      </c>
      <c r="H124" s="80">
        <v>78.8</v>
      </c>
      <c r="I124" s="80">
        <v>83.9</v>
      </c>
      <c r="J124" s="80">
        <v>89.82</v>
      </c>
      <c r="K124" s="80">
        <v>95.1</v>
      </c>
      <c r="L124" s="80">
        <v>106.87</v>
      </c>
      <c r="M124" s="80">
        <v>107.18</v>
      </c>
      <c r="N124" s="80">
        <v>106.58</v>
      </c>
      <c r="O124" s="80">
        <v>107.05</v>
      </c>
      <c r="P124" s="80">
        <v>99.5</v>
      </c>
      <c r="Q124" s="80">
        <v>100.55</v>
      </c>
      <c r="R124" s="80">
        <v>111.18</v>
      </c>
      <c r="S124" s="80">
        <v>114</v>
      </c>
      <c r="T124" s="102">
        <v>119.11</v>
      </c>
      <c r="U124" s="80">
        <v>118.81</v>
      </c>
      <c r="V124" s="80">
        <v>112.65</v>
      </c>
      <c r="W124" s="80">
        <v>106.45</v>
      </c>
      <c r="X124" s="80">
        <v>98.57</v>
      </c>
      <c r="Y124" s="80">
        <v>95.65</v>
      </c>
      <c r="Z124" s="80">
        <v>89.38</v>
      </c>
      <c r="AA124" s="80">
        <v>2332.9300000000003</v>
      </c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  <c r="IV124" s="22"/>
      <c r="IW124" s="22"/>
      <c r="IX124" s="22"/>
      <c r="IY124" s="22"/>
      <c r="IZ124" s="22"/>
      <c r="JA124" s="22"/>
      <c r="JB124" s="22"/>
      <c r="JC124" s="22"/>
      <c r="JD124" s="22"/>
      <c r="JE124" s="22"/>
      <c r="JF124" s="22"/>
      <c r="JG124" s="22"/>
      <c r="JH124" s="22"/>
      <c r="JI124" s="22"/>
      <c r="JJ124" s="22"/>
      <c r="JK124" s="22"/>
      <c r="JL124" s="22"/>
      <c r="JM124" s="22"/>
      <c r="JN124" s="22"/>
      <c r="JO124" s="22"/>
      <c r="JP124" s="22"/>
      <c r="JQ124" s="22"/>
      <c r="JR124" s="22"/>
      <c r="JS124" s="22"/>
      <c r="JT124" s="22"/>
      <c r="JU124" s="22"/>
      <c r="JV124" s="22"/>
      <c r="JW124" s="22"/>
      <c r="JX124" s="23"/>
    </row>
    <row r="125" spans="1:284" s="24" customFormat="1" x14ac:dyDescent="0.25">
      <c r="A125" s="67">
        <v>10</v>
      </c>
      <c r="B125" s="75" t="s">
        <v>213</v>
      </c>
      <c r="C125" s="80">
        <v>86.83</v>
      </c>
      <c r="D125" s="80">
        <v>85.12</v>
      </c>
      <c r="E125" s="80">
        <v>80.680000000000007</v>
      </c>
      <c r="F125" s="80">
        <v>77.62</v>
      </c>
      <c r="G125" s="80">
        <v>78.48</v>
      </c>
      <c r="H125" s="80">
        <v>80.069999999999993</v>
      </c>
      <c r="I125" s="80">
        <v>91.99</v>
      </c>
      <c r="J125" s="80">
        <v>99.41</v>
      </c>
      <c r="K125" s="80">
        <v>93.29</v>
      </c>
      <c r="L125" s="80">
        <v>92.44</v>
      </c>
      <c r="M125" s="80">
        <v>92.25</v>
      </c>
      <c r="N125" s="80">
        <v>98.45</v>
      </c>
      <c r="O125" s="80">
        <v>101.98</v>
      </c>
      <c r="P125" s="80">
        <v>99.82</v>
      </c>
      <c r="Q125" s="80">
        <v>94.74</v>
      </c>
      <c r="R125" s="80">
        <v>108.47</v>
      </c>
      <c r="S125" s="80">
        <v>123.31</v>
      </c>
      <c r="T125" s="102">
        <v>133.75</v>
      </c>
      <c r="U125" s="80">
        <v>134.88999999999999</v>
      </c>
      <c r="V125" s="80">
        <v>137.71</v>
      </c>
      <c r="W125" s="80">
        <v>132.25</v>
      </c>
      <c r="X125" s="80">
        <v>125.57</v>
      </c>
      <c r="Y125" s="80">
        <v>114.83</v>
      </c>
      <c r="Z125" s="80">
        <v>101.11</v>
      </c>
      <c r="AA125" s="80">
        <v>2465.06</v>
      </c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  <c r="IU125" s="22"/>
      <c r="IV125" s="22"/>
      <c r="IW125" s="22"/>
      <c r="IX125" s="22"/>
      <c r="IY125" s="22"/>
      <c r="IZ125" s="22"/>
      <c r="JA125" s="22"/>
      <c r="JB125" s="22"/>
      <c r="JC125" s="22"/>
      <c r="JD125" s="22"/>
      <c r="JE125" s="22"/>
      <c r="JF125" s="22"/>
      <c r="JG125" s="22"/>
      <c r="JH125" s="22"/>
      <c r="JI125" s="22"/>
      <c r="JJ125" s="22"/>
      <c r="JK125" s="22"/>
      <c r="JL125" s="22"/>
      <c r="JM125" s="22"/>
      <c r="JN125" s="22"/>
      <c r="JO125" s="22"/>
      <c r="JP125" s="22"/>
      <c r="JQ125" s="22"/>
      <c r="JR125" s="22"/>
      <c r="JS125" s="22"/>
      <c r="JT125" s="22"/>
      <c r="JU125" s="22"/>
      <c r="JV125" s="22"/>
      <c r="JW125" s="22"/>
      <c r="JX125" s="23"/>
    </row>
    <row r="126" spans="1:284" s="24" customFormat="1" x14ac:dyDescent="0.25">
      <c r="A126" s="67">
        <v>11</v>
      </c>
      <c r="B126" s="75" t="s">
        <v>214</v>
      </c>
      <c r="C126" s="80">
        <v>59.93</v>
      </c>
      <c r="D126" s="80">
        <v>57.65</v>
      </c>
      <c r="E126" s="80">
        <v>55.16</v>
      </c>
      <c r="F126" s="80">
        <v>52.32</v>
      </c>
      <c r="G126" s="80">
        <v>53.03</v>
      </c>
      <c r="H126" s="80">
        <v>55.72</v>
      </c>
      <c r="I126" s="80">
        <v>62.3</v>
      </c>
      <c r="J126" s="80">
        <v>64.849999999999994</v>
      </c>
      <c r="K126" s="80">
        <v>63.56</v>
      </c>
      <c r="L126" s="80">
        <v>60.72</v>
      </c>
      <c r="M126" s="80">
        <v>62.89</v>
      </c>
      <c r="N126" s="80">
        <v>63.26</v>
      </c>
      <c r="O126" s="80">
        <v>61.08</v>
      </c>
      <c r="P126" s="80">
        <v>65.33</v>
      </c>
      <c r="Q126" s="80">
        <v>62.38</v>
      </c>
      <c r="R126" s="80">
        <v>74.25</v>
      </c>
      <c r="S126" s="80">
        <v>82.31</v>
      </c>
      <c r="T126" s="102">
        <v>87.41</v>
      </c>
      <c r="U126" s="80">
        <v>87.56</v>
      </c>
      <c r="V126" s="80">
        <v>82.55</v>
      </c>
      <c r="W126" s="80">
        <v>86.39</v>
      </c>
      <c r="X126" s="80">
        <v>82.38</v>
      </c>
      <c r="Y126" s="80">
        <v>78.03</v>
      </c>
      <c r="Z126" s="80">
        <v>68.38</v>
      </c>
      <c r="AA126" s="80">
        <v>1629.44</v>
      </c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  <c r="IU126" s="22"/>
      <c r="IV126" s="22"/>
      <c r="IW126" s="22"/>
      <c r="IX126" s="22"/>
      <c r="IY126" s="22"/>
      <c r="IZ126" s="22"/>
      <c r="JA126" s="22"/>
      <c r="JB126" s="22"/>
      <c r="JC126" s="22"/>
      <c r="JD126" s="22"/>
      <c r="JE126" s="22"/>
      <c r="JF126" s="22"/>
      <c r="JG126" s="22"/>
      <c r="JH126" s="22"/>
      <c r="JI126" s="22"/>
      <c r="JJ126" s="22"/>
      <c r="JK126" s="22"/>
      <c r="JL126" s="22"/>
      <c r="JM126" s="22"/>
      <c r="JN126" s="22"/>
      <c r="JO126" s="22"/>
      <c r="JP126" s="22"/>
      <c r="JQ126" s="22"/>
      <c r="JR126" s="22"/>
      <c r="JS126" s="22"/>
      <c r="JT126" s="22"/>
      <c r="JU126" s="22"/>
      <c r="JV126" s="22"/>
      <c r="JW126" s="22"/>
      <c r="JX126" s="23"/>
    </row>
    <row r="127" spans="1:284" s="24" customFormat="1" x14ac:dyDescent="0.25">
      <c r="A127" s="67">
        <v>12</v>
      </c>
      <c r="B127" s="75" t="s">
        <v>215</v>
      </c>
      <c r="C127" s="80">
        <v>47.84</v>
      </c>
      <c r="D127" s="80">
        <v>44.94</v>
      </c>
      <c r="E127" s="80">
        <v>47.21</v>
      </c>
      <c r="F127" s="80">
        <v>44.14</v>
      </c>
      <c r="G127" s="80">
        <v>46.48</v>
      </c>
      <c r="H127" s="80">
        <v>47.75</v>
      </c>
      <c r="I127" s="80">
        <v>51</v>
      </c>
      <c r="J127" s="80">
        <v>51.51</v>
      </c>
      <c r="K127" s="80">
        <v>53.5</v>
      </c>
      <c r="L127" s="80">
        <v>49.58</v>
      </c>
      <c r="M127" s="80">
        <v>52.48</v>
      </c>
      <c r="N127" s="80">
        <v>53.19</v>
      </c>
      <c r="O127" s="80">
        <v>55.35</v>
      </c>
      <c r="P127" s="80">
        <v>55.33</v>
      </c>
      <c r="Q127" s="80">
        <v>53.71</v>
      </c>
      <c r="R127" s="80">
        <v>61.76</v>
      </c>
      <c r="S127" s="80">
        <v>64.17</v>
      </c>
      <c r="T127" s="102">
        <v>68.989999999999995</v>
      </c>
      <c r="U127" s="80">
        <v>67.52</v>
      </c>
      <c r="V127" s="80">
        <v>67.62</v>
      </c>
      <c r="W127" s="80">
        <v>66.39</v>
      </c>
      <c r="X127" s="80">
        <v>63.86</v>
      </c>
      <c r="Y127" s="80">
        <v>59.52</v>
      </c>
      <c r="Z127" s="80">
        <v>52.43</v>
      </c>
      <c r="AA127" s="80">
        <v>1326.27</v>
      </c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  <c r="IU127" s="22"/>
      <c r="IV127" s="22"/>
      <c r="IW127" s="22"/>
      <c r="IX127" s="22"/>
      <c r="IY127" s="22"/>
      <c r="IZ127" s="22"/>
      <c r="JA127" s="22"/>
      <c r="JB127" s="22"/>
      <c r="JC127" s="22"/>
      <c r="JD127" s="22"/>
      <c r="JE127" s="22"/>
      <c r="JF127" s="22"/>
      <c r="JG127" s="22"/>
      <c r="JH127" s="22"/>
      <c r="JI127" s="22"/>
      <c r="JJ127" s="22"/>
      <c r="JK127" s="22"/>
      <c r="JL127" s="22"/>
      <c r="JM127" s="22"/>
      <c r="JN127" s="22"/>
      <c r="JO127" s="22"/>
      <c r="JP127" s="22"/>
      <c r="JQ127" s="22"/>
      <c r="JR127" s="22"/>
      <c r="JS127" s="22"/>
      <c r="JT127" s="22"/>
      <c r="JU127" s="22"/>
      <c r="JV127" s="22"/>
      <c r="JW127" s="22"/>
      <c r="JX127" s="23"/>
    </row>
    <row r="128" spans="1:284" s="24" customFormat="1" x14ac:dyDescent="0.25">
      <c r="A128" s="67">
        <v>13</v>
      </c>
      <c r="B128" s="75" t="s">
        <v>245</v>
      </c>
      <c r="C128" s="80">
        <v>37.25</v>
      </c>
      <c r="D128" s="80">
        <v>34.49</v>
      </c>
      <c r="E128" s="80">
        <v>39.770000000000003</v>
      </c>
      <c r="F128" s="80">
        <v>39.36</v>
      </c>
      <c r="G128" s="80">
        <v>35.979999999999997</v>
      </c>
      <c r="H128" s="80">
        <v>34.94</v>
      </c>
      <c r="I128" s="80">
        <v>33.49</v>
      </c>
      <c r="J128" s="80">
        <v>35.17</v>
      </c>
      <c r="K128" s="80">
        <v>33.590000000000003</v>
      </c>
      <c r="L128" s="80">
        <v>35.369999999999997</v>
      </c>
      <c r="M128" s="80">
        <v>40.15</v>
      </c>
      <c r="N128" s="80">
        <v>40.74</v>
      </c>
      <c r="O128" s="80">
        <v>41.31</v>
      </c>
      <c r="P128" s="80">
        <v>37.22</v>
      </c>
      <c r="Q128" s="80">
        <v>37.01</v>
      </c>
      <c r="R128" s="80">
        <v>38.11</v>
      </c>
      <c r="S128" s="80">
        <v>37.9</v>
      </c>
      <c r="T128" s="102">
        <v>39.92</v>
      </c>
      <c r="U128" s="80">
        <v>40.1</v>
      </c>
      <c r="V128" s="80">
        <v>40.200000000000003</v>
      </c>
      <c r="W128" s="80">
        <v>38.19</v>
      </c>
      <c r="X128" s="80">
        <v>36.9</v>
      </c>
      <c r="Y128" s="80">
        <v>39.78</v>
      </c>
      <c r="Z128" s="80">
        <v>38.19</v>
      </c>
      <c r="AA128" s="80">
        <v>905.12999999999988</v>
      </c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  <c r="IV128" s="22"/>
      <c r="IW128" s="22"/>
      <c r="IX128" s="22"/>
      <c r="IY128" s="22"/>
      <c r="IZ128" s="22"/>
      <c r="JA128" s="22"/>
      <c r="JB128" s="22"/>
      <c r="JC128" s="22"/>
      <c r="JD128" s="22"/>
      <c r="JE128" s="22"/>
      <c r="JF128" s="22"/>
      <c r="JG128" s="22"/>
      <c r="JH128" s="22"/>
      <c r="JI128" s="22"/>
      <c r="JJ128" s="22"/>
      <c r="JK128" s="22"/>
      <c r="JL128" s="22"/>
      <c r="JM128" s="22"/>
      <c r="JN128" s="22"/>
      <c r="JO128" s="22"/>
      <c r="JP128" s="22"/>
      <c r="JQ128" s="22"/>
      <c r="JR128" s="22"/>
      <c r="JS128" s="22"/>
      <c r="JT128" s="22"/>
      <c r="JU128" s="22"/>
      <c r="JV128" s="22"/>
      <c r="JW128" s="22"/>
      <c r="JX128" s="23"/>
    </row>
    <row r="129" spans="1:284" s="24" customFormat="1" x14ac:dyDescent="0.25">
      <c r="A129" s="67">
        <v>14</v>
      </c>
      <c r="B129" s="75" t="s">
        <v>216</v>
      </c>
      <c r="C129" s="80">
        <v>43.12</v>
      </c>
      <c r="D129" s="80">
        <v>41.86</v>
      </c>
      <c r="E129" s="80">
        <v>42</v>
      </c>
      <c r="F129" s="80">
        <v>41.28</v>
      </c>
      <c r="G129" s="80">
        <v>41.35</v>
      </c>
      <c r="H129" s="80">
        <v>43.11</v>
      </c>
      <c r="I129" s="80">
        <v>46.61</v>
      </c>
      <c r="J129" s="80">
        <v>45.16</v>
      </c>
      <c r="K129" s="80">
        <v>46.63</v>
      </c>
      <c r="L129" s="80">
        <v>47.76</v>
      </c>
      <c r="M129" s="80">
        <v>47.7</v>
      </c>
      <c r="N129" s="80">
        <v>51.24</v>
      </c>
      <c r="O129" s="80">
        <v>49.01</v>
      </c>
      <c r="P129" s="80">
        <v>50.58</v>
      </c>
      <c r="Q129" s="80">
        <v>47.13</v>
      </c>
      <c r="R129" s="80">
        <v>49.54</v>
      </c>
      <c r="S129" s="80">
        <v>56.07</v>
      </c>
      <c r="T129" s="102">
        <v>60.19</v>
      </c>
      <c r="U129" s="80">
        <v>60.76</v>
      </c>
      <c r="V129" s="80">
        <v>58.91</v>
      </c>
      <c r="W129" s="80">
        <v>57.55</v>
      </c>
      <c r="X129" s="80">
        <v>53.96</v>
      </c>
      <c r="Y129" s="80">
        <v>50.36</v>
      </c>
      <c r="Z129" s="80">
        <v>46.54</v>
      </c>
      <c r="AA129" s="80">
        <v>1178.4199999999998</v>
      </c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  <c r="IW129" s="22"/>
      <c r="IX129" s="22"/>
      <c r="IY129" s="22"/>
      <c r="IZ129" s="22"/>
      <c r="JA129" s="22"/>
      <c r="JB129" s="22"/>
      <c r="JC129" s="22"/>
      <c r="JD129" s="22"/>
      <c r="JE129" s="22"/>
      <c r="JF129" s="22"/>
      <c r="JG129" s="22"/>
      <c r="JH129" s="22"/>
      <c r="JI129" s="22"/>
      <c r="JJ129" s="22"/>
      <c r="JK129" s="22"/>
      <c r="JL129" s="22"/>
      <c r="JM129" s="22"/>
      <c r="JN129" s="22"/>
      <c r="JO129" s="22"/>
      <c r="JP129" s="22"/>
      <c r="JQ129" s="22"/>
      <c r="JR129" s="22"/>
      <c r="JS129" s="22"/>
      <c r="JT129" s="22"/>
      <c r="JU129" s="22"/>
      <c r="JV129" s="22"/>
      <c r="JW129" s="22"/>
      <c r="JX129" s="23"/>
    </row>
    <row r="130" spans="1:284" s="24" customFormat="1" x14ac:dyDescent="0.25">
      <c r="A130" s="67">
        <v>15</v>
      </c>
      <c r="B130" s="75" t="s">
        <v>217</v>
      </c>
      <c r="C130" s="80">
        <v>37.43</v>
      </c>
      <c r="D130" s="80">
        <v>35.86</v>
      </c>
      <c r="E130" s="80">
        <v>34.04</v>
      </c>
      <c r="F130" s="80">
        <v>34.65</v>
      </c>
      <c r="G130" s="80">
        <v>35.28</v>
      </c>
      <c r="H130" s="80">
        <v>34.979999999999997</v>
      </c>
      <c r="I130" s="80">
        <v>38.25</v>
      </c>
      <c r="J130" s="80">
        <v>42.89</v>
      </c>
      <c r="K130" s="80">
        <v>42.52</v>
      </c>
      <c r="L130" s="80">
        <v>43.81</v>
      </c>
      <c r="M130" s="80">
        <v>45.42</v>
      </c>
      <c r="N130" s="80">
        <v>42.99</v>
      </c>
      <c r="O130" s="80">
        <v>40.86</v>
      </c>
      <c r="P130" s="80">
        <v>42.52</v>
      </c>
      <c r="Q130" s="80">
        <v>39.75</v>
      </c>
      <c r="R130" s="80">
        <v>44.47</v>
      </c>
      <c r="S130" s="80">
        <v>47.31</v>
      </c>
      <c r="T130" s="102">
        <v>49.46</v>
      </c>
      <c r="U130" s="80">
        <v>52.41</v>
      </c>
      <c r="V130" s="80">
        <v>49.06</v>
      </c>
      <c r="W130" s="80">
        <v>48.78</v>
      </c>
      <c r="X130" s="80">
        <v>44.54</v>
      </c>
      <c r="Y130" s="80">
        <v>44.19</v>
      </c>
      <c r="Z130" s="80">
        <v>41.38</v>
      </c>
      <c r="AA130" s="80">
        <v>1012.85</v>
      </c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  <c r="IV130" s="22"/>
      <c r="IW130" s="22"/>
      <c r="IX130" s="22"/>
      <c r="IY130" s="22"/>
      <c r="IZ130" s="22"/>
      <c r="JA130" s="22"/>
      <c r="JB130" s="22"/>
      <c r="JC130" s="22"/>
      <c r="JD130" s="22"/>
      <c r="JE130" s="22"/>
      <c r="JF130" s="22"/>
      <c r="JG130" s="22"/>
      <c r="JH130" s="22"/>
      <c r="JI130" s="22"/>
      <c r="JJ130" s="22"/>
      <c r="JK130" s="22"/>
      <c r="JL130" s="22"/>
      <c r="JM130" s="22"/>
      <c r="JN130" s="22"/>
      <c r="JO130" s="22"/>
      <c r="JP130" s="22"/>
      <c r="JQ130" s="22"/>
      <c r="JR130" s="22"/>
      <c r="JS130" s="22"/>
      <c r="JT130" s="22"/>
      <c r="JU130" s="22"/>
      <c r="JV130" s="22"/>
      <c r="JW130" s="22"/>
      <c r="JX130" s="23"/>
    </row>
    <row r="131" spans="1:284" s="24" customFormat="1" x14ac:dyDescent="0.25">
      <c r="A131" s="67">
        <v>16</v>
      </c>
      <c r="B131" s="75" t="s">
        <v>218</v>
      </c>
      <c r="C131" s="80">
        <v>69.819999999999993</v>
      </c>
      <c r="D131" s="80">
        <v>64.13</v>
      </c>
      <c r="E131" s="80">
        <v>59.89</v>
      </c>
      <c r="F131" s="80">
        <v>59.61</v>
      </c>
      <c r="G131" s="80">
        <v>60.18</v>
      </c>
      <c r="H131" s="80">
        <v>63.15</v>
      </c>
      <c r="I131" s="80">
        <v>86.64</v>
      </c>
      <c r="J131" s="80">
        <v>85.55</v>
      </c>
      <c r="K131" s="80">
        <v>84.39</v>
      </c>
      <c r="L131" s="80">
        <v>85.88</v>
      </c>
      <c r="M131" s="80">
        <v>84.53</v>
      </c>
      <c r="N131" s="80">
        <v>83.36</v>
      </c>
      <c r="O131" s="80">
        <v>79.430000000000007</v>
      </c>
      <c r="P131" s="80">
        <v>78.09</v>
      </c>
      <c r="Q131" s="80">
        <v>71.69</v>
      </c>
      <c r="R131" s="80">
        <v>81.72</v>
      </c>
      <c r="S131" s="80">
        <v>96.05</v>
      </c>
      <c r="T131" s="102">
        <v>105.82</v>
      </c>
      <c r="U131" s="80">
        <v>98.68</v>
      </c>
      <c r="V131" s="80">
        <v>101</v>
      </c>
      <c r="W131" s="80">
        <v>95.5</v>
      </c>
      <c r="X131" s="80">
        <v>95.24</v>
      </c>
      <c r="Y131" s="80">
        <v>88.67</v>
      </c>
      <c r="Z131" s="80">
        <v>79.17</v>
      </c>
      <c r="AA131" s="80">
        <v>1958.19</v>
      </c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  <c r="IU131" s="22"/>
      <c r="IV131" s="22"/>
      <c r="IW131" s="22"/>
      <c r="IX131" s="22"/>
      <c r="IY131" s="22"/>
      <c r="IZ131" s="22"/>
      <c r="JA131" s="22"/>
      <c r="JB131" s="22"/>
      <c r="JC131" s="22"/>
      <c r="JD131" s="22"/>
      <c r="JE131" s="22"/>
      <c r="JF131" s="22"/>
      <c r="JG131" s="22"/>
      <c r="JH131" s="22"/>
      <c r="JI131" s="22"/>
      <c r="JJ131" s="22"/>
      <c r="JK131" s="22"/>
      <c r="JL131" s="22"/>
      <c r="JM131" s="22"/>
      <c r="JN131" s="22"/>
      <c r="JO131" s="22"/>
      <c r="JP131" s="22"/>
      <c r="JQ131" s="22"/>
      <c r="JR131" s="22"/>
      <c r="JS131" s="22"/>
      <c r="JT131" s="22"/>
      <c r="JU131" s="22"/>
      <c r="JV131" s="22"/>
      <c r="JW131" s="22"/>
      <c r="JX131" s="23"/>
    </row>
    <row r="132" spans="1:284" s="24" customFormat="1" x14ac:dyDescent="0.25">
      <c r="A132" s="67">
        <v>17</v>
      </c>
      <c r="B132" s="75" t="s">
        <v>246</v>
      </c>
      <c r="C132" s="80">
        <v>67.31</v>
      </c>
      <c r="D132" s="80">
        <v>62.81</v>
      </c>
      <c r="E132" s="80">
        <v>62.2</v>
      </c>
      <c r="F132" s="80">
        <v>59.8</v>
      </c>
      <c r="G132" s="80">
        <v>60.29</v>
      </c>
      <c r="H132" s="80">
        <v>63.33</v>
      </c>
      <c r="I132" s="80">
        <v>76.37</v>
      </c>
      <c r="J132" s="80">
        <v>84.78</v>
      </c>
      <c r="K132" s="80">
        <v>78.89</v>
      </c>
      <c r="L132" s="80">
        <v>80.989999999999995</v>
      </c>
      <c r="M132" s="80">
        <v>81.400000000000006</v>
      </c>
      <c r="N132" s="80">
        <v>83.09</v>
      </c>
      <c r="O132" s="80">
        <v>82.26</v>
      </c>
      <c r="P132" s="80">
        <v>79.760000000000005</v>
      </c>
      <c r="Q132" s="80">
        <v>75.760000000000005</v>
      </c>
      <c r="R132" s="80">
        <v>82.8</v>
      </c>
      <c r="S132" s="80">
        <v>94.88</v>
      </c>
      <c r="T132" s="102">
        <v>110.07</v>
      </c>
      <c r="U132" s="80">
        <v>114.93</v>
      </c>
      <c r="V132" s="80">
        <v>110.04</v>
      </c>
      <c r="W132" s="80">
        <v>104.24</v>
      </c>
      <c r="X132" s="80">
        <v>93.91</v>
      </c>
      <c r="Y132" s="80">
        <v>79.59</v>
      </c>
      <c r="Z132" s="80">
        <v>73.72</v>
      </c>
      <c r="AA132" s="80">
        <v>1963.2199999999998</v>
      </c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  <c r="IV132" s="22"/>
      <c r="IW132" s="22"/>
      <c r="IX132" s="22"/>
      <c r="IY132" s="22"/>
      <c r="IZ132" s="22"/>
      <c r="JA132" s="22"/>
      <c r="JB132" s="22"/>
      <c r="JC132" s="22"/>
      <c r="JD132" s="22"/>
      <c r="JE132" s="22"/>
      <c r="JF132" s="22"/>
      <c r="JG132" s="22"/>
      <c r="JH132" s="22"/>
      <c r="JI132" s="22"/>
      <c r="JJ132" s="22"/>
      <c r="JK132" s="22"/>
      <c r="JL132" s="22"/>
      <c r="JM132" s="22"/>
      <c r="JN132" s="22"/>
      <c r="JO132" s="22"/>
      <c r="JP132" s="22"/>
      <c r="JQ132" s="22"/>
      <c r="JR132" s="22"/>
      <c r="JS132" s="22"/>
      <c r="JT132" s="22"/>
      <c r="JU132" s="22"/>
      <c r="JV132" s="22"/>
      <c r="JW132" s="22"/>
      <c r="JX132" s="23"/>
    </row>
    <row r="133" spans="1:284" s="24" customFormat="1" x14ac:dyDescent="0.25">
      <c r="A133" s="67">
        <v>18</v>
      </c>
      <c r="B133" s="75" t="s">
        <v>219</v>
      </c>
      <c r="C133" s="80">
        <v>41.39</v>
      </c>
      <c r="D133" s="80">
        <v>40.159999999999997</v>
      </c>
      <c r="E133" s="80">
        <v>38.65</v>
      </c>
      <c r="F133" s="80">
        <v>40.72</v>
      </c>
      <c r="G133" s="80">
        <v>48.95</v>
      </c>
      <c r="H133" s="80">
        <v>65.7</v>
      </c>
      <c r="I133" s="80">
        <v>67.92</v>
      </c>
      <c r="J133" s="80">
        <v>79.739999999999995</v>
      </c>
      <c r="K133" s="80">
        <v>76.849999999999994</v>
      </c>
      <c r="L133" s="80">
        <v>88.5</v>
      </c>
      <c r="M133" s="80">
        <v>82.45</v>
      </c>
      <c r="N133" s="80">
        <v>86.29</v>
      </c>
      <c r="O133" s="80">
        <v>82.59</v>
      </c>
      <c r="P133" s="80">
        <v>78.930000000000007</v>
      </c>
      <c r="Q133" s="80">
        <v>61.55</v>
      </c>
      <c r="R133" s="80">
        <v>66.680000000000007</v>
      </c>
      <c r="S133" s="80">
        <v>66.73</v>
      </c>
      <c r="T133" s="102">
        <v>65.06</v>
      </c>
      <c r="U133" s="80">
        <v>63.35</v>
      </c>
      <c r="V133" s="80">
        <v>58.8</v>
      </c>
      <c r="W133" s="80">
        <v>58.36</v>
      </c>
      <c r="X133" s="80">
        <v>57.74</v>
      </c>
      <c r="Y133" s="80">
        <v>51.4</v>
      </c>
      <c r="Z133" s="80">
        <v>45.68</v>
      </c>
      <c r="AA133" s="80">
        <v>1514.19</v>
      </c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  <c r="IW133" s="22"/>
      <c r="IX133" s="22"/>
      <c r="IY133" s="22"/>
      <c r="IZ133" s="22"/>
      <c r="JA133" s="22"/>
      <c r="JB133" s="22"/>
      <c r="JC133" s="22"/>
      <c r="JD133" s="22"/>
      <c r="JE133" s="22"/>
      <c r="JF133" s="22"/>
      <c r="JG133" s="22"/>
      <c r="JH133" s="22"/>
      <c r="JI133" s="22"/>
      <c r="JJ133" s="22"/>
      <c r="JK133" s="22"/>
      <c r="JL133" s="22"/>
      <c r="JM133" s="22"/>
      <c r="JN133" s="22"/>
      <c r="JO133" s="22"/>
      <c r="JP133" s="22"/>
      <c r="JQ133" s="22"/>
      <c r="JR133" s="22"/>
      <c r="JS133" s="22"/>
      <c r="JT133" s="22"/>
      <c r="JU133" s="22"/>
      <c r="JV133" s="22"/>
      <c r="JW133" s="22"/>
      <c r="JX133" s="23"/>
    </row>
    <row r="134" spans="1:284" s="32" customFormat="1" x14ac:dyDescent="0.25">
      <c r="A134" s="67">
        <v>19</v>
      </c>
      <c r="B134" s="75" t="s">
        <v>220</v>
      </c>
      <c r="C134" s="80">
        <v>28.88</v>
      </c>
      <c r="D134" s="80">
        <v>27.32</v>
      </c>
      <c r="E134" s="80">
        <v>26.26</v>
      </c>
      <c r="F134" s="80">
        <v>26.14</v>
      </c>
      <c r="G134" s="80">
        <v>26.14</v>
      </c>
      <c r="H134" s="80">
        <v>27.78</v>
      </c>
      <c r="I134" s="80">
        <v>32.08</v>
      </c>
      <c r="J134" s="80">
        <v>33.53</v>
      </c>
      <c r="K134" s="80">
        <v>37.79</v>
      </c>
      <c r="L134" s="80">
        <v>31.68</v>
      </c>
      <c r="M134" s="80">
        <v>32.67</v>
      </c>
      <c r="N134" s="80">
        <v>30.9</v>
      </c>
      <c r="O134" s="80">
        <v>33.880000000000003</v>
      </c>
      <c r="P134" s="80">
        <v>38.450000000000003</v>
      </c>
      <c r="Q134" s="80">
        <v>29.96</v>
      </c>
      <c r="R134" s="80">
        <v>34.74</v>
      </c>
      <c r="S134" s="80">
        <v>38.869999999999997</v>
      </c>
      <c r="T134" s="102">
        <v>40.479999999999997</v>
      </c>
      <c r="U134" s="80">
        <v>45.64</v>
      </c>
      <c r="V134" s="80">
        <v>45.29</v>
      </c>
      <c r="W134" s="80">
        <v>41.31</v>
      </c>
      <c r="X134" s="80">
        <v>38.51</v>
      </c>
      <c r="Y134" s="80">
        <v>34.299999999999997</v>
      </c>
      <c r="Z134" s="80">
        <v>29.65</v>
      </c>
      <c r="AA134" s="80">
        <v>812.24999999999989</v>
      </c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  <c r="IU134" s="22"/>
      <c r="IV134" s="22"/>
      <c r="IW134" s="22"/>
      <c r="IX134" s="22"/>
      <c r="IY134" s="22"/>
      <c r="IZ134" s="22"/>
      <c r="JA134" s="22"/>
      <c r="JB134" s="22"/>
      <c r="JC134" s="22"/>
      <c r="JD134" s="22"/>
      <c r="JE134" s="22"/>
      <c r="JF134" s="22"/>
      <c r="JG134" s="22"/>
      <c r="JH134" s="22"/>
      <c r="JI134" s="22"/>
      <c r="JJ134" s="22"/>
      <c r="JK134" s="22"/>
      <c r="JL134" s="22"/>
      <c r="JM134" s="22"/>
      <c r="JN134" s="22"/>
      <c r="JO134" s="22"/>
      <c r="JP134" s="22"/>
      <c r="JQ134" s="22"/>
      <c r="JR134" s="22"/>
      <c r="JS134" s="22"/>
      <c r="JT134" s="22"/>
      <c r="JU134" s="22"/>
      <c r="JV134" s="22"/>
      <c r="JW134" s="22"/>
      <c r="JX134" s="31"/>
    </row>
    <row r="135" spans="1:284" s="24" customFormat="1" x14ac:dyDescent="0.25">
      <c r="A135" s="67"/>
      <c r="B135" s="75" t="s">
        <v>24</v>
      </c>
      <c r="C135" s="80">
        <f>SUM(C116:C134)</f>
        <v>5030.67</v>
      </c>
      <c r="D135" s="80">
        <f t="shared" ref="D135:Z135" si="5">SUM(D116:D134)</f>
        <v>4708.199999999998</v>
      </c>
      <c r="E135" s="80">
        <f t="shared" si="5"/>
        <v>4630.71</v>
      </c>
      <c r="F135" s="80">
        <f t="shared" si="5"/>
        <v>4559.47</v>
      </c>
      <c r="G135" s="80">
        <f t="shared" si="5"/>
        <v>4638.6099999999988</v>
      </c>
      <c r="H135" s="80">
        <f t="shared" si="5"/>
        <v>5015.4699999999984</v>
      </c>
      <c r="I135" s="80">
        <f t="shared" si="5"/>
        <v>5525.3899999999994</v>
      </c>
      <c r="J135" s="80">
        <f t="shared" si="5"/>
        <v>5896.15</v>
      </c>
      <c r="K135" s="80">
        <f t="shared" si="5"/>
        <v>6551.4300000000039</v>
      </c>
      <c r="L135" s="80">
        <f t="shared" si="5"/>
        <v>6775.6500000000005</v>
      </c>
      <c r="M135" s="80">
        <f t="shared" si="5"/>
        <v>6753.1099999999988</v>
      </c>
      <c r="N135" s="80">
        <f t="shared" si="5"/>
        <v>7000.0399999999981</v>
      </c>
      <c r="O135" s="80">
        <f t="shared" si="5"/>
        <v>6973.0500000000011</v>
      </c>
      <c r="P135" s="80">
        <f t="shared" si="5"/>
        <v>6949.42</v>
      </c>
      <c r="Q135" s="80">
        <f t="shared" si="5"/>
        <v>6808.0400000000009</v>
      </c>
      <c r="R135" s="80">
        <f t="shared" si="5"/>
        <v>7014.5199999999995</v>
      </c>
      <c r="S135" s="80">
        <f t="shared" si="5"/>
        <v>7262.09</v>
      </c>
      <c r="T135" s="102">
        <f t="shared" si="5"/>
        <v>7515.3499999999985</v>
      </c>
      <c r="U135" s="80">
        <f t="shared" si="5"/>
        <v>7441.7100000000037</v>
      </c>
      <c r="V135" s="80">
        <f t="shared" si="5"/>
        <v>7240.46</v>
      </c>
      <c r="W135" s="80">
        <f t="shared" si="5"/>
        <v>6996.6200000000008</v>
      </c>
      <c r="X135" s="80">
        <f t="shared" si="5"/>
        <v>6679.4599999999982</v>
      </c>
      <c r="Y135" s="80">
        <f t="shared" si="5"/>
        <v>6136.9899999999989</v>
      </c>
      <c r="Z135" s="80">
        <f t="shared" si="5"/>
        <v>5568.36</v>
      </c>
      <c r="AA135" s="80">
        <f>SUM(AA116:AA134)</f>
        <v>149670.97</v>
      </c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  <c r="IU135" s="22"/>
      <c r="IV135" s="22"/>
      <c r="IW135" s="22"/>
      <c r="IX135" s="22"/>
      <c r="IY135" s="22"/>
      <c r="IZ135" s="22"/>
      <c r="JA135" s="22"/>
      <c r="JB135" s="22"/>
      <c r="JC135" s="22"/>
      <c r="JD135" s="22"/>
      <c r="JE135" s="22"/>
      <c r="JF135" s="22"/>
      <c r="JG135" s="22"/>
      <c r="JH135" s="22"/>
      <c r="JI135" s="22"/>
      <c r="JJ135" s="22"/>
      <c r="JK135" s="22"/>
      <c r="JL135" s="22"/>
      <c r="JM135" s="22"/>
      <c r="JN135" s="22"/>
      <c r="JO135" s="22"/>
      <c r="JP135" s="22"/>
      <c r="JQ135" s="22"/>
      <c r="JR135" s="22"/>
      <c r="JS135" s="22"/>
      <c r="JT135" s="22"/>
      <c r="JU135" s="22"/>
      <c r="JV135" s="22"/>
      <c r="JW135" s="22"/>
      <c r="JX135" s="23"/>
    </row>
    <row r="136" spans="1:284" s="22" customFormat="1" x14ac:dyDescent="0.25">
      <c r="A136" s="67"/>
      <c r="B136" s="75" t="s">
        <v>25</v>
      </c>
      <c r="C136" s="81">
        <v>-3</v>
      </c>
      <c r="D136" s="81">
        <v>-3</v>
      </c>
      <c r="E136" s="81">
        <v>-4</v>
      </c>
      <c r="F136" s="81">
        <v>-4</v>
      </c>
      <c r="G136" s="81">
        <v>-4</v>
      </c>
      <c r="H136" s="81">
        <v>-3</v>
      </c>
      <c r="I136" s="81">
        <v>-3</v>
      </c>
      <c r="J136" s="81">
        <v>-4</v>
      </c>
      <c r="K136" s="81">
        <v>-4</v>
      </c>
      <c r="L136" s="81">
        <v>-3</v>
      </c>
      <c r="M136" s="81">
        <v>-3</v>
      </c>
      <c r="N136" s="81">
        <v>-3</v>
      </c>
      <c r="O136" s="81">
        <v>-3</v>
      </c>
      <c r="P136" s="81">
        <v>-4</v>
      </c>
      <c r="Q136" s="81">
        <v>-3</v>
      </c>
      <c r="R136" s="81">
        <v>-3</v>
      </c>
      <c r="S136" s="81">
        <v>-3</v>
      </c>
      <c r="T136" s="81">
        <v>-3</v>
      </c>
      <c r="U136" s="81">
        <v>-2</v>
      </c>
      <c r="V136" s="81">
        <v>-2</v>
      </c>
      <c r="W136" s="81">
        <v>-2</v>
      </c>
      <c r="X136" s="81">
        <v>-2</v>
      </c>
      <c r="Y136" s="81">
        <v>-1</v>
      </c>
      <c r="Z136" s="81">
        <v>-1</v>
      </c>
      <c r="AA136" s="12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</row>
    <row r="137" spans="1:284" ht="17.25" customHeight="1" thickBot="1" x14ac:dyDescent="0.25">
      <c r="A137" s="125" t="s">
        <v>41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7"/>
    </row>
    <row r="138" spans="1:284" s="20" customFormat="1" x14ac:dyDescent="0.25">
      <c r="A138" s="67">
        <v>1</v>
      </c>
      <c r="B138" s="75" t="s">
        <v>112</v>
      </c>
      <c r="C138" s="80">
        <v>1082.5999999999999</v>
      </c>
      <c r="D138" s="80">
        <v>1039.48</v>
      </c>
      <c r="E138" s="80">
        <v>1020.12</v>
      </c>
      <c r="F138" s="80">
        <v>1016.6</v>
      </c>
      <c r="G138" s="80">
        <v>1016.6</v>
      </c>
      <c r="H138" s="80">
        <v>1044.92</v>
      </c>
      <c r="I138" s="80">
        <v>1171.4000000000001</v>
      </c>
      <c r="J138" s="80">
        <v>1289.2</v>
      </c>
      <c r="K138" s="80">
        <v>1578.16</v>
      </c>
      <c r="L138" s="80">
        <v>1958.04</v>
      </c>
      <c r="M138" s="80">
        <v>1990.72</v>
      </c>
      <c r="N138" s="80">
        <v>1989.4</v>
      </c>
      <c r="O138" s="80">
        <v>1809.2</v>
      </c>
      <c r="P138" s="80">
        <v>1664.08</v>
      </c>
      <c r="Q138" s="80">
        <v>1686.28</v>
      </c>
      <c r="R138" s="80">
        <v>1690.6</v>
      </c>
      <c r="S138" s="80">
        <v>1773.32</v>
      </c>
      <c r="T138" s="102">
        <v>1842.36</v>
      </c>
      <c r="U138" s="80">
        <v>1820.92</v>
      </c>
      <c r="V138" s="80">
        <v>1776.64</v>
      </c>
      <c r="W138" s="80">
        <v>1443.28</v>
      </c>
      <c r="X138" s="80">
        <v>1352.8</v>
      </c>
      <c r="Y138" s="80">
        <v>1235.8</v>
      </c>
      <c r="Z138" s="80">
        <v>1152</v>
      </c>
      <c r="AA138" s="80">
        <v>35444.520000000004</v>
      </c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22"/>
      <c r="IW138" s="22"/>
      <c r="IX138" s="22"/>
      <c r="IY138" s="22"/>
      <c r="IZ138" s="22"/>
      <c r="JA138" s="22"/>
      <c r="JB138" s="22"/>
      <c r="JC138" s="22"/>
      <c r="JD138" s="22"/>
      <c r="JE138" s="22"/>
      <c r="JF138" s="22"/>
      <c r="JG138" s="22"/>
      <c r="JH138" s="22"/>
      <c r="JI138" s="22"/>
      <c r="JJ138" s="22"/>
      <c r="JK138" s="22"/>
      <c r="JL138" s="22"/>
      <c r="JM138" s="22"/>
      <c r="JN138" s="22"/>
      <c r="JO138" s="22"/>
      <c r="JP138" s="22"/>
      <c r="JQ138" s="22"/>
      <c r="JR138" s="22"/>
      <c r="JS138" s="22"/>
      <c r="JT138" s="22"/>
      <c r="JU138" s="22"/>
      <c r="JV138" s="22"/>
      <c r="JW138" s="22"/>
      <c r="JX138" s="19"/>
    </row>
    <row r="139" spans="1:284" s="24" customFormat="1" x14ac:dyDescent="0.25">
      <c r="A139" s="67">
        <v>2</v>
      </c>
      <c r="B139" s="75" t="s">
        <v>113</v>
      </c>
      <c r="C139" s="80">
        <v>1035.8</v>
      </c>
      <c r="D139" s="80">
        <v>995.16</v>
      </c>
      <c r="E139" s="80">
        <v>966.44</v>
      </c>
      <c r="F139" s="80">
        <v>962.12</v>
      </c>
      <c r="G139" s="80">
        <v>960.8</v>
      </c>
      <c r="H139" s="80">
        <v>1005.36</v>
      </c>
      <c r="I139" s="80">
        <v>1171.56</v>
      </c>
      <c r="J139" s="80">
        <v>1267.68</v>
      </c>
      <c r="K139" s="80">
        <v>1446.68</v>
      </c>
      <c r="L139" s="80">
        <v>1540.92</v>
      </c>
      <c r="M139" s="80">
        <v>1496.12</v>
      </c>
      <c r="N139" s="80">
        <v>1464.72</v>
      </c>
      <c r="O139" s="80">
        <v>1483.76</v>
      </c>
      <c r="P139" s="80">
        <v>1452.12</v>
      </c>
      <c r="Q139" s="80">
        <v>1381.68</v>
      </c>
      <c r="R139" s="80">
        <v>1441.64</v>
      </c>
      <c r="S139" s="80">
        <v>1474.24</v>
      </c>
      <c r="T139" s="102">
        <v>1543.56</v>
      </c>
      <c r="U139" s="80">
        <v>1551.04</v>
      </c>
      <c r="V139" s="80">
        <v>1516.52</v>
      </c>
      <c r="W139" s="80">
        <v>1479.08</v>
      </c>
      <c r="X139" s="80">
        <v>1378.28</v>
      </c>
      <c r="Y139" s="80">
        <v>1213.48</v>
      </c>
      <c r="Z139" s="80">
        <v>1119.8800000000001</v>
      </c>
      <c r="AA139" s="80">
        <v>31348.639999999999</v>
      </c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  <c r="IW139" s="22"/>
      <c r="IX139" s="22"/>
      <c r="IY139" s="22"/>
      <c r="IZ139" s="22"/>
      <c r="JA139" s="22"/>
      <c r="JB139" s="22"/>
      <c r="JC139" s="22"/>
      <c r="JD139" s="22"/>
      <c r="JE139" s="22"/>
      <c r="JF139" s="22"/>
      <c r="JG139" s="22"/>
      <c r="JH139" s="22"/>
      <c r="JI139" s="22"/>
      <c r="JJ139" s="22"/>
      <c r="JK139" s="22"/>
      <c r="JL139" s="22"/>
      <c r="JM139" s="22"/>
      <c r="JN139" s="22"/>
      <c r="JO139" s="22"/>
      <c r="JP139" s="22"/>
      <c r="JQ139" s="22"/>
      <c r="JR139" s="22"/>
      <c r="JS139" s="22"/>
      <c r="JT139" s="22"/>
      <c r="JU139" s="22"/>
      <c r="JV139" s="22"/>
      <c r="JW139" s="22"/>
      <c r="JX139" s="23"/>
    </row>
    <row r="140" spans="1:284" s="24" customFormat="1" x14ac:dyDescent="0.25">
      <c r="A140" s="67"/>
      <c r="B140" s="75" t="s">
        <v>24</v>
      </c>
      <c r="C140" s="80">
        <f t="shared" ref="C140:Z140" si="6">C139+C138</f>
        <v>2118.3999999999996</v>
      </c>
      <c r="D140" s="80">
        <f t="shared" si="6"/>
        <v>2034.6399999999999</v>
      </c>
      <c r="E140" s="80">
        <f>E139+E138</f>
        <v>1986.56</v>
      </c>
      <c r="F140" s="80">
        <f t="shared" si="6"/>
        <v>1978.72</v>
      </c>
      <c r="G140" s="80">
        <f t="shared" si="6"/>
        <v>1977.4</v>
      </c>
      <c r="H140" s="80">
        <f t="shared" si="6"/>
        <v>2050.2800000000002</v>
      </c>
      <c r="I140" s="80">
        <f t="shared" si="6"/>
        <v>2342.96</v>
      </c>
      <c r="J140" s="80">
        <f t="shared" si="6"/>
        <v>2556.88</v>
      </c>
      <c r="K140" s="80">
        <f t="shared" si="6"/>
        <v>3024.84</v>
      </c>
      <c r="L140" s="80">
        <f t="shared" si="6"/>
        <v>3498.96</v>
      </c>
      <c r="M140" s="80">
        <f t="shared" si="6"/>
        <v>3486.84</v>
      </c>
      <c r="N140" s="80">
        <f t="shared" si="6"/>
        <v>3454.12</v>
      </c>
      <c r="O140" s="80">
        <f t="shared" si="6"/>
        <v>3292.96</v>
      </c>
      <c r="P140" s="80">
        <f t="shared" si="6"/>
        <v>3116.2</v>
      </c>
      <c r="Q140" s="80">
        <f t="shared" si="6"/>
        <v>3067.96</v>
      </c>
      <c r="R140" s="80">
        <f t="shared" si="6"/>
        <v>3132.24</v>
      </c>
      <c r="S140" s="80">
        <f t="shared" si="6"/>
        <v>3247.56</v>
      </c>
      <c r="T140" s="80">
        <f t="shared" si="6"/>
        <v>3385.92</v>
      </c>
      <c r="U140" s="80">
        <f t="shared" si="6"/>
        <v>3371.96</v>
      </c>
      <c r="V140" s="80">
        <f t="shared" si="6"/>
        <v>3293.16</v>
      </c>
      <c r="W140" s="80">
        <f t="shared" si="6"/>
        <v>2922.3599999999997</v>
      </c>
      <c r="X140" s="80">
        <f t="shared" si="6"/>
        <v>2731.08</v>
      </c>
      <c r="Y140" s="80">
        <f t="shared" si="6"/>
        <v>2449.2799999999997</v>
      </c>
      <c r="Z140" s="80">
        <f t="shared" si="6"/>
        <v>2271.88</v>
      </c>
      <c r="AA140" s="80">
        <f>AA139+AA138</f>
        <v>66793.16</v>
      </c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  <c r="IW140" s="22"/>
      <c r="IX140" s="22"/>
      <c r="IY140" s="22"/>
      <c r="IZ140" s="22"/>
      <c r="JA140" s="22"/>
      <c r="JB140" s="22"/>
      <c r="JC140" s="22"/>
      <c r="JD140" s="22"/>
      <c r="JE140" s="22"/>
      <c r="JF140" s="22"/>
      <c r="JG140" s="22"/>
      <c r="JH140" s="22"/>
      <c r="JI140" s="22"/>
      <c r="JJ140" s="22"/>
      <c r="JK140" s="22"/>
      <c r="JL140" s="22"/>
      <c r="JM140" s="22"/>
      <c r="JN140" s="22"/>
      <c r="JO140" s="22"/>
      <c r="JP140" s="22"/>
      <c r="JQ140" s="22"/>
      <c r="JR140" s="22"/>
      <c r="JS140" s="22"/>
      <c r="JT140" s="22"/>
      <c r="JU140" s="22"/>
      <c r="JV140" s="22"/>
      <c r="JW140" s="22"/>
      <c r="JX140" s="23"/>
    </row>
    <row r="141" spans="1:284" s="27" customFormat="1" ht="18.75" thickBot="1" x14ac:dyDescent="0.3">
      <c r="A141" s="67"/>
      <c r="B141" s="75" t="s">
        <v>25</v>
      </c>
      <c r="C141" s="81">
        <v>-3</v>
      </c>
      <c r="D141" s="81">
        <v>-3</v>
      </c>
      <c r="E141" s="81">
        <v>-4</v>
      </c>
      <c r="F141" s="81">
        <v>-4</v>
      </c>
      <c r="G141" s="81">
        <v>-4</v>
      </c>
      <c r="H141" s="81">
        <v>-3</v>
      </c>
      <c r="I141" s="81">
        <v>-3</v>
      </c>
      <c r="J141" s="81">
        <v>-4</v>
      </c>
      <c r="K141" s="81">
        <v>-4</v>
      </c>
      <c r="L141" s="81">
        <v>-3</v>
      </c>
      <c r="M141" s="81">
        <v>-3</v>
      </c>
      <c r="N141" s="81">
        <v>-3</v>
      </c>
      <c r="O141" s="81">
        <v>-3</v>
      </c>
      <c r="P141" s="81">
        <v>-4</v>
      </c>
      <c r="Q141" s="81">
        <v>-3</v>
      </c>
      <c r="R141" s="81">
        <v>-3</v>
      </c>
      <c r="S141" s="81">
        <v>-3</v>
      </c>
      <c r="T141" s="81">
        <v>-3</v>
      </c>
      <c r="U141" s="81">
        <v>-2</v>
      </c>
      <c r="V141" s="81">
        <v>-2</v>
      </c>
      <c r="W141" s="81">
        <v>-2</v>
      </c>
      <c r="X141" s="81">
        <v>-2</v>
      </c>
      <c r="Y141" s="81">
        <v>-1</v>
      </c>
      <c r="Z141" s="81">
        <v>-1</v>
      </c>
      <c r="AA141" s="12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  <c r="IU141" s="22"/>
      <c r="IV141" s="22"/>
      <c r="IW141" s="22"/>
      <c r="IX141" s="22"/>
      <c r="IY141" s="22"/>
      <c r="IZ141" s="22"/>
      <c r="JA141" s="22"/>
      <c r="JB141" s="22"/>
      <c r="JC141" s="22"/>
      <c r="JD141" s="22"/>
      <c r="JE141" s="22"/>
      <c r="JF141" s="22"/>
      <c r="JG141" s="22"/>
      <c r="JH141" s="22"/>
      <c r="JI141" s="22"/>
      <c r="JJ141" s="22"/>
      <c r="JK141" s="22"/>
      <c r="JL141" s="22"/>
      <c r="JM141" s="22"/>
      <c r="JN141" s="22"/>
      <c r="JO141" s="22"/>
      <c r="JP141" s="22"/>
      <c r="JQ141" s="22"/>
      <c r="JR141" s="22"/>
      <c r="JS141" s="22"/>
      <c r="JT141" s="22"/>
      <c r="JU141" s="22"/>
      <c r="JV141" s="22"/>
      <c r="JW141" s="22"/>
      <c r="JX141" s="26"/>
    </row>
    <row r="142" spans="1:284" ht="15" thickBot="1" x14ac:dyDescent="0.25">
      <c r="A142" s="125" t="s">
        <v>42</v>
      </c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7"/>
    </row>
    <row r="143" spans="1:284" s="20" customFormat="1" x14ac:dyDescent="0.25">
      <c r="A143" s="67">
        <v>1</v>
      </c>
      <c r="B143" s="75" t="s">
        <v>114</v>
      </c>
      <c r="C143" s="80">
        <v>133.08000000000001</v>
      </c>
      <c r="D143" s="80">
        <v>125.33</v>
      </c>
      <c r="E143" s="80">
        <v>116.87</v>
      </c>
      <c r="F143" s="80">
        <v>116.5</v>
      </c>
      <c r="G143" s="80">
        <v>123.72</v>
      </c>
      <c r="H143" s="80">
        <v>135.66</v>
      </c>
      <c r="I143" s="80">
        <v>158.13</v>
      </c>
      <c r="J143" s="80">
        <v>170.25</v>
      </c>
      <c r="K143" s="80">
        <v>153.74</v>
      </c>
      <c r="L143" s="80">
        <v>156.66</v>
      </c>
      <c r="M143" s="80">
        <v>157.88999999999999</v>
      </c>
      <c r="N143" s="80">
        <v>158.54</v>
      </c>
      <c r="O143" s="80">
        <v>161.66999999999999</v>
      </c>
      <c r="P143" s="80">
        <v>161.01</v>
      </c>
      <c r="Q143" s="80">
        <v>150.77000000000001</v>
      </c>
      <c r="R143" s="80">
        <v>158</v>
      </c>
      <c r="S143" s="80">
        <v>186.36</v>
      </c>
      <c r="T143" s="102">
        <v>213.48</v>
      </c>
      <c r="U143" s="80">
        <v>227.34</v>
      </c>
      <c r="V143" s="80">
        <v>218.9</v>
      </c>
      <c r="W143" s="80">
        <v>223.71</v>
      </c>
      <c r="X143" s="80">
        <v>204.64</v>
      </c>
      <c r="Y143" s="80">
        <v>168.44</v>
      </c>
      <c r="Z143" s="80">
        <v>147.88</v>
      </c>
      <c r="AA143" s="80">
        <v>3928.5700000000006</v>
      </c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  <c r="IU143" s="22"/>
      <c r="IV143" s="22"/>
      <c r="IW143" s="22"/>
      <c r="IX143" s="22"/>
      <c r="IY143" s="22"/>
      <c r="IZ143" s="22"/>
      <c r="JA143" s="22"/>
      <c r="JB143" s="22"/>
      <c r="JC143" s="22"/>
      <c r="JD143" s="22"/>
      <c r="JE143" s="22"/>
      <c r="JF143" s="22"/>
      <c r="JG143" s="22"/>
      <c r="JH143" s="22"/>
      <c r="JI143" s="22"/>
      <c r="JJ143" s="22"/>
      <c r="JK143" s="22"/>
      <c r="JL143" s="22"/>
      <c r="JM143" s="22"/>
      <c r="JN143" s="22"/>
      <c r="JO143" s="22"/>
      <c r="JP143" s="22"/>
      <c r="JQ143" s="22"/>
      <c r="JR143" s="22"/>
      <c r="JS143" s="22"/>
      <c r="JT143" s="22"/>
      <c r="JU143" s="22"/>
      <c r="JV143" s="22"/>
      <c r="JW143" s="22"/>
      <c r="JX143" s="19"/>
    </row>
    <row r="144" spans="1:284" s="24" customFormat="1" x14ac:dyDescent="0.25">
      <c r="A144" s="67">
        <v>2</v>
      </c>
      <c r="B144" s="75" t="s">
        <v>115</v>
      </c>
      <c r="C144" s="80">
        <v>308.27999999999997</v>
      </c>
      <c r="D144" s="80">
        <v>309.24</v>
      </c>
      <c r="E144" s="80">
        <v>299.86</v>
      </c>
      <c r="F144" s="80">
        <v>286.06</v>
      </c>
      <c r="G144" s="80">
        <v>292.27999999999997</v>
      </c>
      <c r="H144" s="80">
        <v>314.08</v>
      </c>
      <c r="I144" s="80">
        <v>367.78</v>
      </c>
      <c r="J144" s="80">
        <v>455.4</v>
      </c>
      <c r="K144" s="80">
        <v>465.68</v>
      </c>
      <c r="L144" s="80">
        <v>464.5</v>
      </c>
      <c r="M144" s="80">
        <v>445.18</v>
      </c>
      <c r="N144" s="80">
        <v>442.9</v>
      </c>
      <c r="O144" s="80">
        <v>438.92</v>
      </c>
      <c r="P144" s="80">
        <v>422.72</v>
      </c>
      <c r="Q144" s="80">
        <v>403.5</v>
      </c>
      <c r="R144" s="80">
        <v>410.3</v>
      </c>
      <c r="S144" s="80">
        <v>427.88</v>
      </c>
      <c r="T144" s="102">
        <v>468.2</v>
      </c>
      <c r="U144" s="80">
        <v>465.14</v>
      </c>
      <c r="V144" s="80">
        <v>452.18</v>
      </c>
      <c r="W144" s="80">
        <v>433.98</v>
      </c>
      <c r="X144" s="80">
        <v>420.68</v>
      </c>
      <c r="Y144" s="80">
        <v>373.12</v>
      </c>
      <c r="Z144" s="80">
        <v>341.22</v>
      </c>
      <c r="AA144" s="80">
        <v>9509.0800000000017</v>
      </c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  <c r="IU144" s="22"/>
      <c r="IV144" s="22"/>
      <c r="IW144" s="22"/>
      <c r="IX144" s="22"/>
      <c r="IY144" s="22"/>
      <c r="IZ144" s="22"/>
      <c r="JA144" s="22"/>
      <c r="JB144" s="22"/>
      <c r="JC144" s="22"/>
      <c r="JD144" s="22"/>
      <c r="JE144" s="22"/>
      <c r="JF144" s="22"/>
      <c r="JG144" s="22"/>
      <c r="JH144" s="22"/>
      <c r="JI144" s="22"/>
      <c r="JJ144" s="22"/>
      <c r="JK144" s="22"/>
      <c r="JL144" s="22"/>
      <c r="JM144" s="22"/>
      <c r="JN144" s="22"/>
      <c r="JO144" s="22"/>
      <c r="JP144" s="22"/>
      <c r="JQ144" s="22"/>
      <c r="JR144" s="22"/>
      <c r="JS144" s="22"/>
      <c r="JT144" s="22"/>
      <c r="JU144" s="22"/>
      <c r="JV144" s="22"/>
      <c r="JW144" s="22"/>
      <c r="JX144" s="23"/>
    </row>
    <row r="145" spans="1:284" s="24" customFormat="1" x14ac:dyDescent="0.25">
      <c r="A145" s="67">
        <v>3</v>
      </c>
      <c r="B145" s="75" t="s">
        <v>116</v>
      </c>
      <c r="C145" s="80">
        <v>396</v>
      </c>
      <c r="D145" s="80">
        <v>375.39</v>
      </c>
      <c r="E145" s="80">
        <v>368.58</v>
      </c>
      <c r="F145" s="80">
        <v>368.61</v>
      </c>
      <c r="G145" s="80">
        <v>362.79</v>
      </c>
      <c r="H145" s="80">
        <v>373.5</v>
      </c>
      <c r="I145" s="80">
        <v>421.29</v>
      </c>
      <c r="J145" s="80">
        <v>496.59</v>
      </c>
      <c r="K145" s="80">
        <v>533.94000000000005</v>
      </c>
      <c r="L145" s="80">
        <v>550.86</v>
      </c>
      <c r="M145" s="80">
        <v>555.45000000000005</v>
      </c>
      <c r="N145" s="80">
        <v>537.69000000000005</v>
      </c>
      <c r="O145" s="80">
        <v>534.09</v>
      </c>
      <c r="P145" s="80">
        <v>531.69000000000005</v>
      </c>
      <c r="Q145" s="80">
        <v>540.21</v>
      </c>
      <c r="R145" s="80">
        <v>534.05999999999995</v>
      </c>
      <c r="S145" s="80">
        <v>563.73</v>
      </c>
      <c r="T145" s="102">
        <v>625.26</v>
      </c>
      <c r="U145" s="80">
        <v>638.70000000000005</v>
      </c>
      <c r="V145" s="80">
        <v>624.63</v>
      </c>
      <c r="W145" s="80">
        <v>595.29</v>
      </c>
      <c r="X145" s="80">
        <v>563.13</v>
      </c>
      <c r="Y145" s="80">
        <v>477.21</v>
      </c>
      <c r="Z145" s="80">
        <v>427.14</v>
      </c>
      <c r="AA145" s="80">
        <v>11995.83</v>
      </c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  <c r="IK145" s="22"/>
      <c r="IL145" s="22"/>
      <c r="IM145" s="22"/>
      <c r="IN145" s="22"/>
      <c r="IO145" s="22"/>
      <c r="IP145" s="22"/>
      <c r="IQ145" s="22"/>
      <c r="IR145" s="22"/>
      <c r="IS145" s="22"/>
      <c r="IT145" s="22"/>
      <c r="IU145" s="22"/>
      <c r="IV145" s="22"/>
      <c r="IW145" s="22"/>
      <c r="IX145" s="22"/>
      <c r="IY145" s="22"/>
      <c r="IZ145" s="22"/>
      <c r="JA145" s="22"/>
      <c r="JB145" s="22"/>
      <c r="JC145" s="22"/>
      <c r="JD145" s="22"/>
      <c r="JE145" s="22"/>
      <c r="JF145" s="22"/>
      <c r="JG145" s="22"/>
      <c r="JH145" s="22"/>
      <c r="JI145" s="22"/>
      <c r="JJ145" s="22"/>
      <c r="JK145" s="22"/>
      <c r="JL145" s="22"/>
      <c r="JM145" s="22"/>
      <c r="JN145" s="22"/>
      <c r="JO145" s="22"/>
      <c r="JP145" s="22"/>
      <c r="JQ145" s="22"/>
      <c r="JR145" s="22"/>
      <c r="JS145" s="22"/>
      <c r="JT145" s="22"/>
      <c r="JU145" s="22"/>
      <c r="JV145" s="22"/>
      <c r="JW145" s="22"/>
      <c r="JX145" s="23"/>
    </row>
    <row r="146" spans="1:284" s="24" customFormat="1" x14ac:dyDescent="0.25">
      <c r="A146" s="67">
        <v>4</v>
      </c>
      <c r="B146" s="75" t="s">
        <v>117</v>
      </c>
      <c r="C146" s="80">
        <v>43.44</v>
      </c>
      <c r="D146" s="80">
        <v>40.36</v>
      </c>
      <c r="E146" s="80">
        <v>39.700000000000003</v>
      </c>
      <c r="F146" s="80">
        <v>40.36</v>
      </c>
      <c r="G146" s="80">
        <v>40.200000000000003</v>
      </c>
      <c r="H146" s="80">
        <v>39.799999999999997</v>
      </c>
      <c r="I146" s="80">
        <v>43.42</v>
      </c>
      <c r="J146" s="80">
        <v>46.38</v>
      </c>
      <c r="K146" s="80">
        <v>46.46</v>
      </c>
      <c r="L146" s="80">
        <v>45.54</v>
      </c>
      <c r="M146" s="80">
        <v>50.2</v>
      </c>
      <c r="N146" s="80">
        <v>46.58</v>
      </c>
      <c r="O146" s="80">
        <v>46.48</v>
      </c>
      <c r="P146" s="80">
        <v>50.72</v>
      </c>
      <c r="Q146" s="80">
        <v>45.26</v>
      </c>
      <c r="R146" s="80">
        <v>45.76</v>
      </c>
      <c r="S146" s="80">
        <v>47.74</v>
      </c>
      <c r="T146" s="102">
        <v>53.58</v>
      </c>
      <c r="U146" s="80">
        <v>52.86</v>
      </c>
      <c r="V146" s="80">
        <v>55</v>
      </c>
      <c r="W146" s="80">
        <v>54</v>
      </c>
      <c r="X146" s="80">
        <v>49.92</v>
      </c>
      <c r="Y146" s="80">
        <v>44.58</v>
      </c>
      <c r="Z146" s="80">
        <v>41.44</v>
      </c>
      <c r="AA146" s="80">
        <v>1109.7800000000002</v>
      </c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  <c r="IW146" s="22"/>
      <c r="IX146" s="22"/>
      <c r="IY146" s="22"/>
      <c r="IZ146" s="22"/>
      <c r="JA146" s="22"/>
      <c r="JB146" s="22"/>
      <c r="JC146" s="22"/>
      <c r="JD146" s="22"/>
      <c r="JE146" s="22"/>
      <c r="JF146" s="22"/>
      <c r="JG146" s="22"/>
      <c r="JH146" s="22"/>
      <c r="JI146" s="22"/>
      <c r="JJ146" s="22"/>
      <c r="JK146" s="22"/>
      <c r="JL146" s="22"/>
      <c r="JM146" s="22"/>
      <c r="JN146" s="22"/>
      <c r="JO146" s="22"/>
      <c r="JP146" s="22"/>
      <c r="JQ146" s="22"/>
      <c r="JR146" s="22"/>
      <c r="JS146" s="22"/>
      <c r="JT146" s="22"/>
      <c r="JU146" s="22"/>
      <c r="JV146" s="22"/>
      <c r="JW146" s="22"/>
      <c r="JX146" s="23"/>
    </row>
    <row r="147" spans="1:284" s="24" customFormat="1" x14ac:dyDescent="0.25">
      <c r="A147" s="67"/>
      <c r="B147" s="75" t="s">
        <v>24</v>
      </c>
      <c r="C147" s="80">
        <f>SUM(C143:C146)</f>
        <v>880.8</v>
      </c>
      <c r="D147" s="80">
        <f t="shared" ref="D147:Z147" si="7">SUM(D143:D146)</f>
        <v>850.32</v>
      </c>
      <c r="E147" s="80">
        <f t="shared" si="7"/>
        <v>825.01</v>
      </c>
      <c r="F147" s="80">
        <f t="shared" si="7"/>
        <v>811.53000000000009</v>
      </c>
      <c r="G147" s="80">
        <f t="shared" si="7"/>
        <v>818.99</v>
      </c>
      <c r="H147" s="80">
        <f t="shared" si="7"/>
        <v>863.04</v>
      </c>
      <c r="I147" s="80">
        <f t="shared" si="7"/>
        <v>990.62</v>
      </c>
      <c r="J147" s="80">
        <f t="shared" si="7"/>
        <v>1168.6200000000001</v>
      </c>
      <c r="K147" s="80">
        <f t="shared" si="7"/>
        <v>1199.8200000000002</v>
      </c>
      <c r="L147" s="80">
        <f t="shared" si="7"/>
        <v>1217.56</v>
      </c>
      <c r="M147" s="80">
        <f t="shared" si="7"/>
        <v>1208.72</v>
      </c>
      <c r="N147" s="80">
        <f t="shared" si="7"/>
        <v>1185.71</v>
      </c>
      <c r="O147" s="80">
        <f t="shared" si="7"/>
        <v>1181.1600000000001</v>
      </c>
      <c r="P147" s="80">
        <f t="shared" si="7"/>
        <v>1166.1400000000001</v>
      </c>
      <c r="Q147" s="80">
        <f t="shared" si="7"/>
        <v>1139.74</v>
      </c>
      <c r="R147" s="80">
        <f t="shared" si="7"/>
        <v>1148.1199999999999</v>
      </c>
      <c r="S147" s="80">
        <f t="shared" si="7"/>
        <v>1225.71</v>
      </c>
      <c r="T147" s="102">
        <f t="shared" si="7"/>
        <v>1360.52</v>
      </c>
      <c r="U147" s="80">
        <f t="shared" si="7"/>
        <v>1384.04</v>
      </c>
      <c r="V147" s="80">
        <f t="shared" si="7"/>
        <v>1350.71</v>
      </c>
      <c r="W147" s="80">
        <f t="shared" si="7"/>
        <v>1306.98</v>
      </c>
      <c r="X147" s="80">
        <f t="shared" si="7"/>
        <v>1238.3699999999999</v>
      </c>
      <c r="Y147" s="80">
        <f t="shared" si="7"/>
        <v>1063.3499999999999</v>
      </c>
      <c r="Z147" s="80">
        <f t="shared" si="7"/>
        <v>957.68000000000006</v>
      </c>
      <c r="AA147" s="80">
        <f>SUM(AA143:AA146)</f>
        <v>26543.260000000002</v>
      </c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/>
      <c r="IV147" s="22"/>
      <c r="IW147" s="22"/>
      <c r="IX147" s="22"/>
      <c r="IY147" s="22"/>
      <c r="IZ147" s="22"/>
      <c r="JA147" s="22"/>
      <c r="JB147" s="22"/>
      <c r="JC147" s="22"/>
      <c r="JD147" s="22"/>
      <c r="JE147" s="22"/>
      <c r="JF147" s="22"/>
      <c r="JG147" s="22"/>
      <c r="JH147" s="22"/>
      <c r="JI147" s="22"/>
      <c r="JJ147" s="22"/>
      <c r="JK147" s="22"/>
      <c r="JL147" s="22"/>
      <c r="JM147" s="22"/>
      <c r="JN147" s="22"/>
      <c r="JO147" s="22"/>
      <c r="JP147" s="22"/>
      <c r="JQ147" s="22"/>
      <c r="JR147" s="22"/>
      <c r="JS147" s="22"/>
      <c r="JT147" s="22"/>
      <c r="JU147" s="22"/>
      <c r="JV147" s="22"/>
      <c r="JW147" s="22"/>
      <c r="JX147" s="23"/>
    </row>
    <row r="148" spans="1:284" s="27" customFormat="1" ht="18.75" thickBot="1" x14ac:dyDescent="0.3">
      <c r="A148" s="67"/>
      <c r="B148" s="75" t="s">
        <v>25</v>
      </c>
      <c r="C148" s="83" t="s">
        <v>291</v>
      </c>
      <c r="D148" s="83" t="s">
        <v>280</v>
      </c>
      <c r="E148" s="83" t="s">
        <v>280</v>
      </c>
      <c r="F148" s="83" t="s">
        <v>291</v>
      </c>
      <c r="G148" s="83" t="s">
        <v>291</v>
      </c>
      <c r="H148" s="83" t="s">
        <v>290</v>
      </c>
      <c r="I148" s="83" t="s">
        <v>290</v>
      </c>
      <c r="J148" s="83" t="s">
        <v>282</v>
      </c>
      <c r="K148" s="83" t="s">
        <v>283</v>
      </c>
      <c r="L148" s="83" t="s">
        <v>284</v>
      </c>
      <c r="M148" s="83" t="s">
        <v>284</v>
      </c>
      <c r="N148" s="83" t="s">
        <v>198</v>
      </c>
      <c r="O148" s="83" t="s">
        <v>198</v>
      </c>
      <c r="P148" s="83" t="s">
        <v>198</v>
      </c>
      <c r="Q148" s="83" t="s">
        <v>284</v>
      </c>
      <c r="R148" s="83" t="s">
        <v>284</v>
      </c>
      <c r="S148" s="83" t="s">
        <v>283</v>
      </c>
      <c r="T148" s="83" t="s">
        <v>283</v>
      </c>
      <c r="U148" s="83" t="s">
        <v>282</v>
      </c>
      <c r="V148" s="83" t="s">
        <v>282</v>
      </c>
      <c r="W148" s="83" t="s">
        <v>290</v>
      </c>
      <c r="X148" s="83" t="s">
        <v>290</v>
      </c>
      <c r="Y148" s="83" t="s">
        <v>290</v>
      </c>
      <c r="Z148" s="83" t="s">
        <v>291</v>
      </c>
      <c r="AA148" s="80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  <c r="IS148" s="22"/>
      <c r="IT148" s="22"/>
      <c r="IU148" s="22"/>
      <c r="IV148" s="22"/>
      <c r="IW148" s="22"/>
      <c r="IX148" s="22"/>
      <c r="IY148" s="22"/>
      <c r="IZ148" s="22"/>
      <c r="JA148" s="22"/>
      <c r="JB148" s="22"/>
      <c r="JC148" s="22"/>
      <c r="JD148" s="22"/>
      <c r="JE148" s="22"/>
      <c r="JF148" s="22"/>
      <c r="JG148" s="22"/>
      <c r="JH148" s="22"/>
      <c r="JI148" s="22"/>
      <c r="JJ148" s="22"/>
      <c r="JK148" s="22"/>
      <c r="JL148" s="22"/>
      <c r="JM148" s="22"/>
      <c r="JN148" s="22"/>
      <c r="JO148" s="22"/>
      <c r="JP148" s="22"/>
      <c r="JQ148" s="22"/>
      <c r="JR148" s="22"/>
      <c r="JS148" s="22"/>
      <c r="JT148" s="22"/>
      <c r="JU148" s="22"/>
      <c r="JV148" s="22"/>
      <c r="JW148" s="22"/>
      <c r="JX148" s="26"/>
    </row>
    <row r="149" spans="1:284" ht="15" thickBot="1" x14ac:dyDescent="0.25">
      <c r="A149" s="125" t="s">
        <v>43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7"/>
    </row>
    <row r="150" spans="1:284" s="20" customFormat="1" x14ac:dyDescent="0.25">
      <c r="A150" s="67">
        <v>1</v>
      </c>
      <c r="B150" s="75" t="s">
        <v>49</v>
      </c>
      <c r="C150" s="80">
        <v>800.64</v>
      </c>
      <c r="D150" s="80">
        <v>742.96</v>
      </c>
      <c r="E150" s="80">
        <v>737.04</v>
      </c>
      <c r="F150" s="80">
        <v>728.56</v>
      </c>
      <c r="G150" s="80">
        <v>738.4</v>
      </c>
      <c r="H150" s="80">
        <v>809.2</v>
      </c>
      <c r="I150" s="80">
        <v>926.96</v>
      </c>
      <c r="J150" s="80">
        <v>1051.52</v>
      </c>
      <c r="K150" s="80">
        <v>1199.68</v>
      </c>
      <c r="L150" s="80">
        <v>1251.68</v>
      </c>
      <c r="M150" s="80">
        <v>1216.1600000000001</v>
      </c>
      <c r="N150" s="80">
        <v>1233.5999999999999</v>
      </c>
      <c r="O150" s="80">
        <v>1214.08</v>
      </c>
      <c r="P150" s="80">
        <v>1198.8800000000001</v>
      </c>
      <c r="Q150" s="80">
        <v>1154.4000000000001</v>
      </c>
      <c r="R150" s="80">
        <v>1230.1600000000001</v>
      </c>
      <c r="S150" s="80">
        <v>1282.08</v>
      </c>
      <c r="T150" s="102">
        <v>1396.32</v>
      </c>
      <c r="U150" s="80">
        <v>1371.6</v>
      </c>
      <c r="V150" s="80">
        <v>1301.76</v>
      </c>
      <c r="W150" s="80">
        <v>1255.2</v>
      </c>
      <c r="X150" s="80">
        <v>1137.1199999999999</v>
      </c>
      <c r="Y150" s="80">
        <v>1004.72</v>
      </c>
      <c r="Z150" s="80">
        <v>903.52</v>
      </c>
      <c r="AA150" s="121">
        <v>25886.239999999998</v>
      </c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  <c r="IS150" s="22"/>
      <c r="IT150" s="22"/>
      <c r="IU150" s="22"/>
      <c r="IV150" s="22"/>
      <c r="IW150" s="22"/>
      <c r="IX150" s="22"/>
      <c r="IY150" s="22"/>
      <c r="IZ150" s="22"/>
      <c r="JA150" s="22"/>
      <c r="JB150" s="22"/>
      <c r="JC150" s="22"/>
      <c r="JD150" s="22"/>
      <c r="JE150" s="22"/>
      <c r="JF150" s="22"/>
      <c r="JG150" s="22"/>
      <c r="JH150" s="22"/>
      <c r="JI150" s="22"/>
      <c r="JJ150" s="22"/>
      <c r="JK150" s="22"/>
      <c r="JL150" s="22"/>
      <c r="JM150" s="22"/>
      <c r="JN150" s="22"/>
      <c r="JO150" s="22"/>
      <c r="JP150" s="22"/>
      <c r="JQ150" s="22"/>
      <c r="JR150" s="22"/>
      <c r="JS150" s="22"/>
      <c r="JT150" s="22"/>
      <c r="JU150" s="22"/>
      <c r="JV150" s="22"/>
      <c r="JW150" s="22"/>
      <c r="JX150" s="19"/>
    </row>
    <row r="151" spans="1:284" s="24" customFormat="1" x14ac:dyDescent="0.25">
      <c r="A151" s="67">
        <v>2</v>
      </c>
      <c r="B151" s="75" t="s">
        <v>50</v>
      </c>
      <c r="C151" s="80">
        <v>590.48</v>
      </c>
      <c r="D151" s="80">
        <v>551.91999999999996</v>
      </c>
      <c r="E151" s="80">
        <v>541.12</v>
      </c>
      <c r="F151" s="80">
        <v>532.32000000000005</v>
      </c>
      <c r="G151" s="80">
        <v>551.76</v>
      </c>
      <c r="H151" s="80">
        <v>611.28</v>
      </c>
      <c r="I151" s="80">
        <v>654.79999999999995</v>
      </c>
      <c r="J151" s="80">
        <v>687.12</v>
      </c>
      <c r="K151" s="80">
        <v>915.76</v>
      </c>
      <c r="L151" s="80">
        <v>911.92</v>
      </c>
      <c r="M151" s="80">
        <v>945.6</v>
      </c>
      <c r="N151" s="80">
        <v>813.84</v>
      </c>
      <c r="O151" s="80">
        <v>828.16</v>
      </c>
      <c r="P151" s="80">
        <v>936.56</v>
      </c>
      <c r="Q151" s="80">
        <v>914.32</v>
      </c>
      <c r="R151" s="80">
        <v>897.92</v>
      </c>
      <c r="S151" s="80">
        <v>806.64</v>
      </c>
      <c r="T151" s="102">
        <v>858.64</v>
      </c>
      <c r="U151" s="80">
        <v>845.36</v>
      </c>
      <c r="V151" s="80">
        <v>849.92</v>
      </c>
      <c r="W151" s="80">
        <v>817.76</v>
      </c>
      <c r="X151" s="80">
        <v>770.32</v>
      </c>
      <c r="Y151" s="80">
        <v>710.64</v>
      </c>
      <c r="Z151" s="80">
        <v>653.91999999999996</v>
      </c>
      <c r="AA151" s="121">
        <v>18198.079999999998</v>
      </c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  <c r="HV151" s="22"/>
      <c r="HW151" s="22"/>
      <c r="HX151" s="22"/>
      <c r="HY151" s="22"/>
      <c r="HZ151" s="22"/>
      <c r="IA151" s="22"/>
      <c r="IB151" s="22"/>
      <c r="IC151" s="22"/>
      <c r="ID151" s="22"/>
      <c r="IE151" s="22"/>
      <c r="IF151" s="22"/>
      <c r="IG151" s="22"/>
      <c r="IH151" s="22"/>
      <c r="II151" s="22"/>
      <c r="IJ151" s="22"/>
      <c r="IK151" s="22"/>
      <c r="IL151" s="22"/>
      <c r="IM151" s="22"/>
      <c r="IN151" s="22"/>
      <c r="IO151" s="22"/>
      <c r="IP151" s="22"/>
      <c r="IQ151" s="22"/>
      <c r="IR151" s="22"/>
      <c r="IS151" s="22"/>
      <c r="IT151" s="22"/>
      <c r="IU151" s="22"/>
      <c r="IV151" s="22"/>
      <c r="IW151" s="22"/>
      <c r="IX151" s="22"/>
      <c r="IY151" s="22"/>
      <c r="IZ151" s="22"/>
      <c r="JA151" s="22"/>
      <c r="JB151" s="22"/>
      <c r="JC151" s="22"/>
      <c r="JD151" s="22"/>
      <c r="JE151" s="22"/>
      <c r="JF151" s="22"/>
      <c r="JG151" s="22"/>
      <c r="JH151" s="22"/>
      <c r="JI151" s="22"/>
      <c r="JJ151" s="22"/>
      <c r="JK151" s="22"/>
      <c r="JL151" s="22"/>
      <c r="JM151" s="22"/>
      <c r="JN151" s="22"/>
      <c r="JO151" s="22"/>
      <c r="JP151" s="22"/>
      <c r="JQ151" s="22"/>
      <c r="JR151" s="22"/>
      <c r="JS151" s="22"/>
      <c r="JT151" s="22"/>
      <c r="JU151" s="22"/>
      <c r="JV151" s="22"/>
      <c r="JW151" s="22"/>
      <c r="JX151" s="23"/>
    </row>
    <row r="152" spans="1:284" s="24" customFormat="1" x14ac:dyDescent="0.25">
      <c r="A152" s="67">
        <v>3</v>
      </c>
      <c r="B152" s="75" t="s">
        <v>51</v>
      </c>
      <c r="C152" s="80">
        <v>622.98</v>
      </c>
      <c r="D152" s="80">
        <v>594.17999999999995</v>
      </c>
      <c r="E152" s="80">
        <v>573.6</v>
      </c>
      <c r="F152" s="80">
        <v>587.46</v>
      </c>
      <c r="G152" s="80">
        <v>570.54</v>
      </c>
      <c r="H152" s="80">
        <v>638.04</v>
      </c>
      <c r="I152" s="80">
        <v>713.94</v>
      </c>
      <c r="J152" s="80">
        <v>995.64</v>
      </c>
      <c r="K152" s="80">
        <v>1171.56</v>
      </c>
      <c r="L152" s="80">
        <v>1226.4000000000001</v>
      </c>
      <c r="M152" s="80">
        <v>1279.08</v>
      </c>
      <c r="N152" s="80">
        <v>1274.76</v>
      </c>
      <c r="O152" s="80">
        <v>1247.6400000000001</v>
      </c>
      <c r="P152" s="80">
        <v>1302.78</v>
      </c>
      <c r="Q152" s="80">
        <v>1307.6400000000001</v>
      </c>
      <c r="R152" s="80">
        <v>1207.32</v>
      </c>
      <c r="S152" s="80">
        <v>1073.6400000000001</v>
      </c>
      <c r="T152" s="102">
        <v>1089.3599999999999</v>
      </c>
      <c r="U152" s="80">
        <v>1009.92</v>
      </c>
      <c r="V152" s="80">
        <v>942.78</v>
      </c>
      <c r="W152" s="80">
        <v>875.04</v>
      </c>
      <c r="X152" s="80">
        <v>803.34</v>
      </c>
      <c r="Y152" s="80">
        <v>748.8</v>
      </c>
      <c r="Z152" s="80">
        <v>680.28</v>
      </c>
      <c r="AA152" s="121">
        <v>22536.719999999998</v>
      </c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  <c r="HI152" s="22"/>
      <c r="HJ152" s="22"/>
      <c r="HK152" s="22"/>
      <c r="HL152" s="22"/>
      <c r="HM152" s="22"/>
      <c r="HN152" s="22"/>
      <c r="HO152" s="22"/>
      <c r="HP152" s="22"/>
      <c r="HQ152" s="22"/>
      <c r="HR152" s="22"/>
      <c r="HS152" s="22"/>
      <c r="HT152" s="22"/>
      <c r="HU152" s="22"/>
      <c r="HV152" s="22"/>
      <c r="HW152" s="22"/>
      <c r="HX152" s="22"/>
      <c r="HY152" s="22"/>
      <c r="HZ152" s="22"/>
      <c r="IA152" s="22"/>
      <c r="IB152" s="22"/>
      <c r="IC152" s="22"/>
      <c r="ID152" s="22"/>
      <c r="IE152" s="22"/>
      <c r="IF152" s="22"/>
      <c r="IG152" s="22"/>
      <c r="IH152" s="22"/>
      <c r="II152" s="22"/>
      <c r="IJ152" s="22"/>
      <c r="IK152" s="22"/>
      <c r="IL152" s="22"/>
      <c r="IM152" s="22"/>
      <c r="IN152" s="22"/>
      <c r="IO152" s="22"/>
      <c r="IP152" s="22"/>
      <c r="IQ152" s="22"/>
      <c r="IR152" s="22"/>
      <c r="IS152" s="22"/>
      <c r="IT152" s="22"/>
      <c r="IU152" s="22"/>
      <c r="IV152" s="22"/>
      <c r="IW152" s="22"/>
      <c r="IX152" s="22"/>
      <c r="IY152" s="22"/>
      <c r="IZ152" s="22"/>
      <c r="JA152" s="22"/>
      <c r="JB152" s="22"/>
      <c r="JC152" s="22"/>
      <c r="JD152" s="22"/>
      <c r="JE152" s="22"/>
      <c r="JF152" s="22"/>
      <c r="JG152" s="22"/>
      <c r="JH152" s="22"/>
      <c r="JI152" s="22"/>
      <c r="JJ152" s="22"/>
      <c r="JK152" s="22"/>
      <c r="JL152" s="22"/>
      <c r="JM152" s="22"/>
      <c r="JN152" s="22"/>
      <c r="JO152" s="22"/>
      <c r="JP152" s="22"/>
      <c r="JQ152" s="22"/>
      <c r="JR152" s="22"/>
      <c r="JS152" s="22"/>
      <c r="JT152" s="22"/>
      <c r="JU152" s="22"/>
      <c r="JV152" s="22"/>
      <c r="JW152" s="22"/>
      <c r="JX152" s="23"/>
    </row>
    <row r="153" spans="1:284" s="24" customFormat="1" x14ac:dyDescent="0.25">
      <c r="A153" s="67">
        <v>4</v>
      </c>
      <c r="B153" s="75" t="s">
        <v>52</v>
      </c>
      <c r="C153" s="80">
        <v>12.319999999999999</v>
      </c>
      <c r="D153" s="80">
        <v>12.16</v>
      </c>
      <c r="E153" s="80">
        <v>13.68</v>
      </c>
      <c r="F153" s="80">
        <v>13.68</v>
      </c>
      <c r="G153" s="80">
        <v>13.68</v>
      </c>
      <c r="H153" s="80">
        <v>12.56</v>
      </c>
      <c r="I153" s="80">
        <v>11.2</v>
      </c>
      <c r="J153" s="80">
        <v>13.04</v>
      </c>
      <c r="K153" s="80">
        <v>19.2</v>
      </c>
      <c r="L153" s="80">
        <v>27.84</v>
      </c>
      <c r="M153" s="80">
        <v>24.400000000000002</v>
      </c>
      <c r="N153" s="80">
        <v>23.599999999999998</v>
      </c>
      <c r="O153" s="80">
        <v>12.48</v>
      </c>
      <c r="P153" s="80">
        <v>31.2</v>
      </c>
      <c r="Q153" s="80">
        <v>34.08</v>
      </c>
      <c r="R153" s="80">
        <v>15.12</v>
      </c>
      <c r="S153" s="80">
        <v>13.440000000000001</v>
      </c>
      <c r="T153" s="102">
        <v>14.239999999999998</v>
      </c>
      <c r="U153" s="80">
        <v>14</v>
      </c>
      <c r="V153" s="80">
        <v>13.360000000000001</v>
      </c>
      <c r="W153" s="80">
        <v>13.360000000000001</v>
      </c>
      <c r="X153" s="80">
        <v>13.68</v>
      </c>
      <c r="Y153" s="80">
        <v>13.360000000000001</v>
      </c>
      <c r="Z153" s="80">
        <v>13.6</v>
      </c>
      <c r="AA153" s="121">
        <v>399.28000000000003</v>
      </c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  <c r="IV153" s="22"/>
      <c r="IW153" s="22"/>
      <c r="IX153" s="22"/>
      <c r="IY153" s="22"/>
      <c r="IZ153" s="22"/>
      <c r="JA153" s="22"/>
      <c r="JB153" s="22"/>
      <c r="JC153" s="22"/>
      <c r="JD153" s="22"/>
      <c r="JE153" s="22"/>
      <c r="JF153" s="22"/>
      <c r="JG153" s="22"/>
      <c r="JH153" s="22"/>
      <c r="JI153" s="22"/>
      <c r="JJ153" s="22"/>
      <c r="JK153" s="22"/>
      <c r="JL153" s="22"/>
      <c r="JM153" s="22"/>
      <c r="JN153" s="22"/>
      <c r="JO153" s="22"/>
      <c r="JP153" s="22"/>
      <c r="JQ153" s="22"/>
      <c r="JR153" s="22"/>
      <c r="JS153" s="22"/>
      <c r="JT153" s="22"/>
      <c r="JU153" s="22"/>
      <c r="JV153" s="22"/>
      <c r="JW153" s="22"/>
      <c r="JX153" s="23"/>
    </row>
    <row r="154" spans="1:284" s="24" customFormat="1" x14ac:dyDescent="0.25">
      <c r="A154" s="67">
        <v>5</v>
      </c>
      <c r="B154" s="75" t="s">
        <v>181</v>
      </c>
      <c r="C154" s="80">
        <v>662.52</v>
      </c>
      <c r="D154" s="80">
        <v>633.36</v>
      </c>
      <c r="E154" s="80">
        <v>613.20000000000005</v>
      </c>
      <c r="F154" s="80">
        <v>603.24</v>
      </c>
      <c r="G154" s="80">
        <v>603.96</v>
      </c>
      <c r="H154" s="80">
        <v>679.8</v>
      </c>
      <c r="I154" s="80">
        <v>873.44</v>
      </c>
      <c r="J154" s="80">
        <v>937.24</v>
      </c>
      <c r="K154" s="80">
        <v>1122.3599999999999</v>
      </c>
      <c r="L154" s="80">
        <v>1229.2</v>
      </c>
      <c r="M154" s="80">
        <v>1286.04</v>
      </c>
      <c r="N154" s="80">
        <v>1264.92</v>
      </c>
      <c r="O154" s="80">
        <v>1206.8</v>
      </c>
      <c r="P154" s="80">
        <v>1221.5999999999999</v>
      </c>
      <c r="Q154" s="80">
        <v>1106.52</v>
      </c>
      <c r="R154" s="80">
        <v>1056.1199999999999</v>
      </c>
      <c r="S154" s="80">
        <v>1114.8399999999999</v>
      </c>
      <c r="T154" s="102">
        <v>1165.1600000000001</v>
      </c>
      <c r="U154" s="80">
        <v>1130.04</v>
      </c>
      <c r="V154" s="80">
        <v>1082.04</v>
      </c>
      <c r="W154" s="80">
        <v>1025.04</v>
      </c>
      <c r="X154" s="80">
        <v>980.96</v>
      </c>
      <c r="Y154" s="80">
        <v>876.64</v>
      </c>
      <c r="Z154" s="80">
        <v>762.92</v>
      </c>
      <c r="AA154" s="121">
        <v>23237.96</v>
      </c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  <c r="IW154" s="22"/>
      <c r="IX154" s="22"/>
      <c r="IY154" s="22"/>
      <c r="IZ154" s="22"/>
      <c r="JA154" s="22"/>
      <c r="JB154" s="22"/>
      <c r="JC154" s="22"/>
      <c r="JD154" s="22"/>
      <c r="JE154" s="22"/>
      <c r="JF154" s="22"/>
      <c r="JG154" s="22"/>
      <c r="JH154" s="22"/>
      <c r="JI154" s="22"/>
      <c r="JJ154" s="22"/>
      <c r="JK154" s="22"/>
      <c r="JL154" s="22"/>
      <c r="JM154" s="22"/>
      <c r="JN154" s="22"/>
      <c r="JO154" s="22"/>
      <c r="JP154" s="22"/>
      <c r="JQ154" s="22"/>
      <c r="JR154" s="22"/>
      <c r="JS154" s="22"/>
      <c r="JT154" s="22"/>
      <c r="JU154" s="22"/>
      <c r="JV154" s="22"/>
      <c r="JW154" s="22"/>
      <c r="JX154" s="23"/>
    </row>
    <row r="155" spans="1:284" s="24" customFormat="1" x14ac:dyDescent="0.25">
      <c r="A155" s="67">
        <v>6</v>
      </c>
      <c r="B155" s="75" t="s">
        <v>182</v>
      </c>
      <c r="C155" s="80">
        <v>523.12</v>
      </c>
      <c r="D155" s="80">
        <v>486.48</v>
      </c>
      <c r="E155" s="80">
        <v>468.6</v>
      </c>
      <c r="F155" s="80">
        <v>457.76</v>
      </c>
      <c r="G155" s="80">
        <v>482.72</v>
      </c>
      <c r="H155" s="80">
        <v>526.24</v>
      </c>
      <c r="I155" s="80">
        <v>611.6</v>
      </c>
      <c r="J155" s="80">
        <v>630.52</v>
      </c>
      <c r="K155" s="80">
        <v>680.16</v>
      </c>
      <c r="L155" s="80">
        <v>700</v>
      </c>
      <c r="M155" s="80">
        <v>704.08</v>
      </c>
      <c r="N155" s="80">
        <v>714.64</v>
      </c>
      <c r="O155" s="80">
        <v>706.44</v>
      </c>
      <c r="P155" s="80">
        <v>692</v>
      </c>
      <c r="Q155" s="80">
        <v>701.2</v>
      </c>
      <c r="R155" s="80">
        <v>721.52</v>
      </c>
      <c r="S155" s="80">
        <v>756.48</v>
      </c>
      <c r="T155" s="102">
        <v>820.96</v>
      </c>
      <c r="U155" s="80">
        <v>829.52</v>
      </c>
      <c r="V155" s="80">
        <v>824.36</v>
      </c>
      <c r="W155" s="80">
        <v>773</v>
      </c>
      <c r="X155" s="80">
        <v>723.52</v>
      </c>
      <c r="Y155" s="80">
        <v>642.79999999999995</v>
      </c>
      <c r="Z155" s="80">
        <v>579.08000000000004</v>
      </c>
      <c r="AA155" s="121">
        <v>15756.800000000001</v>
      </c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  <c r="IV155" s="22"/>
      <c r="IW155" s="22"/>
      <c r="IX155" s="22"/>
      <c r="IY155" s="22"/>
      <c r="IZ155" s="22"/>
      <c r="JA155" s="22"/>
      <c r="JB155" s="22"/>
      <c r="JC155" s="22"/>
      <c r="JD155" s="22"/>
      <c r="JE155" s="22"/>
      <c r="JF155" s="22"/>
      <c r="JG155" s="22"/>
      <c r="JH155" s="22"/>
      <c r="JI155" s="22"/>
      <c r="JJ155" s="22"/>
      <c r="JK155" s="22"/>
      <c r="JL155" s="22"/>
      <c r="JM155" s="22"/>
      <c r="JN155" s="22"/>
      <c r="JO155" s="22"/>
      <c r="JP155" s="22"/>
      <c r="JQ155" s="22"/>
      <c r="JR155" s="22"/>
      <c r="JS155" s="22"/>
      <c r="JT155" s="22"/>
      <c r="JU155" s="22"/>
      <c r="JV155" s="22"/>
      <c r="JW155" s="22"/>
      <c r="JX155" s="23"/>
    </row>
    <row r="156" spans="1:284" s="24" customFormat="1" x14ac:dyDescent="0.25">
      <c r="A156" s="67">
        <v>7</v>
      </c>
      <c r="B156" s="75" t="s">
        <v>101</v>
      </c>
      <c r="C156" s="80">
        <v>28.807200000000002</v>
      </c>
      <c r="D156" s="80">
        <v>28.196000000000002</v>
      </c>
      <c r="E156" s="80">
        <v>28.362400000000001</v>
      </c>
      <c r="F156" s="80">
        <v>28.3432</v>
      </c>
      <c r="G156" s="80">
        <v>29.168800000000001</v>
      </c>
      <c r="H156" s="80">
        <v>29.314399999999999</v>
      </c>
      <c r="I156" s="80">
        <v>36.101599999999998</v>
      </c>
      <c r="J156" s="80">
        <v>40.728000000000002</v>
      </c>
      <c r="K156" s="80">
        <v>43.858400000000003</v>
      </c>
      <c r="L156" s="80">
        <v>47.281599999999997</v>
      </c>
      <c r="M156" s="80">
        <v>43.430399999999999</v>
      </c>
      <c r="N156" s="80">
        <v>44.708799999999997</v>
      </c>
      <c r="O156" s="80">
        <v>43.363999999999997</v>
      </c>
      <c r="P156" s="80">
        <v>48.394399999999997</v>
      </c>
      <c r="Q156" s="80">
        <v>39.8048</v>
      </c>
      <c r="R156" s="80">
        <v>45.990400000000001</v>
      </c>
      <c r="S156" s="80">
        <v>48.328800000000001</v>
      </c>
      <c r="T156" s="102">
        <v>47.516800000000003</v>
      </c>
      <c r="U156" s="80">
        <v>49.980800000000002</v>
      </c>
      <c r="V156" s="80">
        <v>52.580800000000004</v>
      </c>
      <c r="W156" s="80">
        <v>52.073599999999999</v>
      </c>
      <c r="X156" s="80">
        <v>44.24</v>
      </c>
      <c r="Y156" s="80">
        <v>39.3232</v>
      </c>
      <c r="Z156" s="80">
        <v>34.148800000000001</v>
      </c>
      <c r="AA156" s="121">
        <v>974.04720000000009</v>
      </c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  <c r="IU156" s="22"/>
      <c r="IV156" s="22"/>
      <c r="IW156" s="22"/>
      <c r="IX156" s="22"/>
      <c r="IY156" s="22"/>
      <c r="IZ156" s="22"/>
      <c r="JA156" s="22"/>
      <c r="JB156" s="22"/>
      <c r="JC156" s="22"/>
      <c r="JD156" s="22"/>
      <c r="JE156" s="22"/>
      <c r="JF156" s="22"/>
      <c r="JG156" s="22"/>
      <c r="JH156" s="22"/>
      <c r="JI156" s="22"/>
      <c r="JJ156" s="22"/>
      <c r="JK156" s="22"/>
      <c r="JL156" s="22"/>
      <c r="JM156" s="22"/>
      <c r="JN156" s="22"/>
      <c r="JO156" s="22"/>
      <c r="JP156" s="22"/>
      <c r="JQ156" s="22"/>
      <c r="JR156" s="22"/>
      <c r="JS156" s="22"/>
      <c r="JT156" s="22"/>
      <c r="JU156" s="22"/>
      <c r="JV156" s="22"/>
      <c r="JW156" s="22"/>
      <c r="JX156" s="23"/>
    </row>
    <row r="157" spans="1:284" s="24" customFormat="1" x14ac:dyDescent="0.25">
      <c r="A157" s="67">
        <v>8</v>
      </c>
      <c r="B157" s="75" t="s">
        <v>180</v>
      </c>
      <c r="C157" s="80">
        <v>73.763999999999996</v>
      </c>
      <c r="D157" s="80">
        <v>70.512</v>
      </c>
      <c r="E157" s="80">
        <v>68.016000000000005</v>
      </c>
      <c r="F157" s="80">
        <v>65.927999999999997</v>
      </c>
      <c r="G157" s="80">
        <v>67.896000000000001</v>
      </c>
      <c r="H157" s="80">
        <v>88.92</v>
      </c>
      <c r="I157" s="80">
        <v>103.008</v>
      </c>
      <c r="J157" s="80">
        <v>116.196</v>
      </c>
      <c r="K157" s="80">
        <v>104.748</v>
      </c>
      <c r="L157" s="80">
        <v>107.79600000000001</v>
      </c>
      <c r="M157" s="80">
        <v>107.46</v>
      </c>
      <c r="N157" s="80">
        <v>98.304000000000002</v>
      </c>
      <c r="O157" s="80">
        <v>105.96</v>
      </c>
      <c r="P157" s="80">
        <v>95.975999999999999</v>
      </c>
      <c r="Q157" s="80">
        <v>85.08</v>
      </c>
      <c r="R157" s="80">
        <v>92.16</v>
      </c>
      <c r="S157" s="80">
        <v>95.58</v>
      </c>
      <c r="T157" s="102">
        <v>111.468</v>
      </c>
      <c r="U157" s="80">
        <v>113.304</v>
      </c>
      <c r="V157" s="80">
        <v>113.124</v>
      </c>
      <c r="W157" s="80">
        <v>110.328</v>
      </c>
      <c r="X157" s="80">
        <v>102.16800000000001</v>
      </c>
      <c r="Y157" s="80">
        <v>99.876000000000005</v>
      </c>
      <c r="Z157" s="80">
        <v>90.768000000000001</v>
      </c>
      <c r="AA157" s="121">
        <v>2288.3400000000006</v>
      </c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  <c r="IV157" s="22"/>
      <c r="IW157" s="22"/>
      <c r="IX157" s="22"/>
      <c r="IY157" s="22"/>
      <c r="IZ157" s="22"/>
      <c r="JA157" s="22"/>
      <c r="JB157" s="22"/>
      <c r="JC157" s="22"/>
      <c r="JD157" s="22"/>
      <c r="JE157" s="22"/>
      <c r="JF157" s="22"/>
      <c r="JG157" s="22"/>
      <c r="JH157" s="22"/>
      <c r="JI157" s="22"/>
      <c r="JJ157" s="22"/>
      <c r="JK157" s="22"/>
      <c r="JL157" s="22"/>
      <c r="JM157" s="22"/>
      <c r="JN157" s="22"/>
      <c r="JO157" s="22"/>
      <c r="JP157" s="22"/>
      <c r="JQ157" s="22"/>
      <c r="JR157" s="22"/>
      <c r="JS157" s="22"/>
      <c r="JT157" s="22"/>
      <c r="JU157" s="22"/>
      <c r="JV157" s="22"/>
      <c r="JW157" s="22"/>
      <c r="JX157" s="23"/>
    </row>
    <row r="158" spans="1:284" s="24" customFormat="1" x14ac:dyDescent="0.25">
      <c r="A158" s="67">
        <v>9</v>
      </c>
      <c r="B158" s="75" t="s">
        <v>102</v>
      </c>
      <c r="C158" s="80">
        <v>22.561599999999999</v>
      </c>
      <c r="D158" s="80">
        <v>21.927199999999999</v>
      </c>
      <c r="E158" s="80">
        <v>21.386399999999998</v>
      </c>
      <c r="F158" s="80">
        <v>21.1952</v>
      </c>
      <c r="G158" s="80">
        <v>21.172799999999999</v>
      </c>
      <c r="H158" s="80">
        <v>23.2136</v>
      </c>
      <c r="I158" s="80">
        <v>28.116</v>
      </c>
      <c r="J158" s="80">
        <v>32.048000000000002</v>
      </c>
      <c r="K158" s="80">
        <v>35.396799999999999</v>
      </c>
      <c r="L158" s="80">
        <v>31.2272</v>
      </c>
      <c r="M158" s="80">
        <v>36.141599999999997</v>
      </c>
      <c r="N158" s="80">
        <v>33.862400000000001</v>
      </c>
      <c r="O158" s="80">
        <v>33.572000000000003</v>
      </c>
      <c r="P158" s="80">
        <v>29.677600000000002</v>
      </c>
      <c r="Q158" s="80">
        <v>33.114400000000003</v>
      </c>
      <c r="R158" s="80">
        <v>31.880800000000001</v>
      </c>
      <c r="S158" s="80">
        <v>41.327199999999998</v>
      </c>
      <c r="T158" s="102">
        <v>43.019199999999998</v>
      </c>
      <c r="U158" s="80">
        <v>43.46</v>
      </c>
      <c r="V158" s="80">
        <v>46.116799999999998</v>
      </c>
      <c r="W158" s="80">
        <v>44.599200000000003</v>
      </c>
      <c r="X158" s="80">
        <v>44.505600000000001</v>
      </c>
      <c r="Y158" s="80">
        <v>35.671199999999999</v>
      </c>
      <c r="Z158" s="80">
        <v>30.8672</v>
      </c>
      <c r="AA158" s="121">
        <v>786.06</v>
      </c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  <c r="IW158" s="22"/>
      <c r="IX158" s="22"/>
      <c r="IY158" s="22"/>
      <c r="IZ158" s="22"/>
      <c r="JA158" s="22"/>
      <c r="JB158" s="22"/>
      <c r="JC158" s="22"/>
      <c r="JD158" s="22"/>
      <c r="JE158" s="22"/>
      <c r="JF158" s="22"/>
      <c r="JG158" s="22"/>
      <c r="JH158" s="22"/>
      <c r="JI158" s="22"/>
      <c r="JJ158" s="22"/>
      <c r="JK158" s="22"/>
      <c r="JL158" s="22"/>
      <c r="JM158" s="22"/>
      <c r="JN158" s="22"/>
      <c r="JO158" s="22"/>
      <c r="JP158" s="22"/>
      <c r="JQ158" s="22"/>
      <c r="JR158" s="22"/>
      <c r="JS158" s="22"/>
      <c r="JT158" s="22"/>
      <c r="JU158" s="22"/>
      <c r="JV158" s="22"/>
      <c r="JW158" s="22"/>
      <c r="JX158" s="23"/>
    </row>
    <row r="159" spans="1:284" s="24" customFormat="1" x14ac:dyDescent="0.25">
      <c r="A159" s="67">
        <v>10</v>
      </c>
      <c r="B159" s="75" t="s">
        <v>111</v>
      </c>
      <c r="C159" s="80">
        <v>43.101599999999998</v>
      </c>
      <c r="D159" s="80">
        <v>39.2072</v>
      </c>
      <c r="E159" s="80">
        <v>35.769599999999997</v>
      </c>
      <c r="F159" s="80">
        <v>37.501600000000003</v>
      </c>
      <c r="G159" s="80">
        <v>37.904000000000003</v>
      </c>
      <c r="H159" s="80">
        <v>41.387999999999998</v>
      </c>
      <c r="I159" s="80">
        <v>55.572000000000003</v>
      </c>
      <c r="J159" s="80">
        <v>55.294400000000003</v>
      </c>
      <c r="K159" s="80">
        <v>51.166400000000003</v>
      </c>
      <c r="L159" s="80">
        <v>48.055999999999997</v>
      </c>
      <c r="M159" s="80">
        <v>49.2624</v>
      </c>
      <c r="N159" s="80">
        <v>51.216000000000001</v>
      </c>
      <c r="O159" s="80">
        <v>46.779200000000003</v>
      </c>
      <c r="P159" s="80">
        <v>53.074399999999997</v>
      </c>
      <c r="Q159" s="80">
        <v>47.9</v>
      </c>
      <c r="R159" s="80">
        <v>56.566400000000002</v>
      </c>
      <c r="S159" s="80">
        <v>58.571199999999997</v>
      </c>
      <c r="T159" s="102">
        <v>70.673599999999993</v>
      </c>
      <c r="U159" s="80">
        <v>79.915999999999997</v>
      </c>
      <c r="V159" s="80">
        <v>77.673599999999993</v>
      </c>
      <c r="W159" s="80">
        <v>73.331199999999995</v>
      </c>
      <c r="X159" s="80">
        <v>67.961600000000004</v>
      </c>
      <c r="Y159" s="80">
        <v>55.691200000000002</v>
      </c>
      <c r="Z159" s="80">
        <v>49.087200000000003</v>
      </c>
      <c r="AA159" s="121">
        <v>1282.6648</v>
      </c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  <c r="IW159" s="22"/>
      <c r="IX159" s="22"/>
      <c r="IY159" s="22"/>
      <c r="IZ159" s="22"/>
      <c r="JA159" s="22"/>
      <c r="JB159" s="22"/>
      <c r="JC159" s="22"/>
      <c r="JD159" s="22"/>
      <c r="JE159" s="22"/>
      <c r="JF159" s="22"/>
      <c r="JG159" s="22"/>
      <c r="JH159" s="22"/>
      <c r="JI159" s="22"/>
      <c r="JJ159" s="22"/>
      <c r="JK159" s="22"/>
      <c r="JL159" s="22"/>
      <c r="JM159" s="22"/>
      <c r="JN159" s="22"/>
      <c r="JO159" s="22"/>
      <c r="JP159" s="22"/>
      <c r="JQ159" s="22"/>
      <c r="JR159" s="22"/>
      <c r="JS159" s="22"/>
      <c r="JT159" s="22"/>
      <c r="JU159" s="22"/>
      <c r="JV159" s="22"/>
      <c r="JW159" s="22"/>
      <c r="JX159" s="23"/>
    </row>
    <row r="160" spans="1:284" s="24" customFormat="1" ht="34.5" customHeight="1" x14ac:dyDescent="0.25">
      <c r="A160" s="67">
        <v>12</v>
      </c>
      <c r="B160" s="100" t="s">
        <v>183</v>
      </c>
      <c r="C160" s="80">
        <v>7.4850000000000003</v>
      </c>
      <c r="D160" s="80">
        <v>7.9530000000000003</v>
      </c>
      <c r="E160" s="80">
        <v>8.5961999999999996</v>
      </c>
      <c r="F160" s="80">
        <v>7.7981999999999996</v>
      </c>
      <c r="G160" s="80">
        <v>7.7957999999999998</v>
      </c>
      <c r="H160" s="80">
        <v>8.7053999999999991</v>
      </c>
      <c r="I160" s="80">
        <v>14.0868</v>
      </c>
      <c r="J160" s="80">
        <v>26.350200000000001</v>
      </c>
      <c r="K160" s="80">
        <v>26.877600000000001</v>
      </c>
      <c r="L160" s="80">
        <v>8.3688000000000002</v>
      </c>
      <c r="M160" s="80">
        <v>6.7644000000000002</v>
      </c>
      <c r="N160" s="80">
        <v>6.8262</v>
      </c>
      <c r="O160" s="80">
        <v>25.4682</v>
      </c>
      <c r="P160" s="80">
        <v>25.366199999999999</v>
      </c>
      <c r="Q160" s="80">
        <v>8.6555999999999997</v>
      </c>
      <c r="R160" s="80">
        <v>7.8726000000000003</v>
      </c>
      <c r="S160" s="80">
        <v>7.9398</v>
      </c>
      <c r="T160" s="102">
        <v>11.0448</v>
      </c>
      <c r="U160" s="80">
        <v>26.246400000000001</v>
      </c>
      <c r="V160" s="80">
        <v>26.1114</v>
      </c>
      <c r="W160" s="80">
        <v>8.3513999999999999</v>
      </c>
      <c r="X160" s="80">
        <v>7.3625999999999996</v>
      </c>
      <c r="Y160" s="80">
        <v>7.9433999999999996</v>
      </c>
      <c r="Z160" s="80">
        <v>8.0009999999999994</v>
      </c>
      <c r="AA160" s="121">
        <v>307.97099999999995</v>
      </c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  <c r="IW160" s="22"/>
      <c r="IX160" s="22"/>
      <c r="IY160" s="22"/>
      <c r="IZ160" s="22"/>
      <c r="JA160" s="22"/>
      <c r="JB160" s="22"/>
      <c r="JC160" s="22"/>
      <c r="JD160" s="22"/>
      <c r="JE160" s="22"/>
      <c r="JF160" s="22"/>
      <c r="JG160" s="22"/>
      <c r="JH160" s="22"/>
      <c r="JI160" s="22"/>
      <c r="JJ160" s="22"/>
      <c r="JK160" s="22"/>
      <c r="JL160" s="22"/>
      <c r="JM160" s="22"/>
      <c r="JN160" s="22"/>
      <c r="JO160" s="22"/>
      <c r="JP160" s="22"/>
      <c r="JQ160" s="22"/>
      <c r="JR160" s="22"/>
      <c r="JS160" s="22"/>
      <c r="JT160" s="22"/>
      <c r="JU160" s="22"/>
      <c r="JV160" s="22"/>
      <c r="JW160" s="22"/>
      <c r="JX160" s="23"/>
    </row>
    <row r="161" spans="1:284" s="24" customFormat="1" x14ac:dyDescent="0.25">
      <c r="A161" s="67"/>
      <c r="B161" s="75" t="s">
        <v>24</v>
      </c>
      <c r="C161" s="80">
        <f>SUM(C150:C160)</f>
        <v>3387.7793999999999</v>
      </c>
      <c r="D161" s="80">
        <f t="shared" ref="D161:Z161" si="8">SUM(D150:D160)</f>
        <v>3188.8553999999999</v>
      </c>
      <c r="E161" s="80">
        <f t="shared" si="8"/>
        <v>3109.3705999999997</v>
      </c>
      <c r="F161" s="80">
        <f t="shared" si="8"/>
        <v>3083.7862000000005</v>
      </c>
      <c r="G161" s="80">
        <f t="shared" si="8"/>
        <v>3124.9974000000002</v>
      </c>
      <c r="H161" s="80">
        <f t="shared" si="8"/>
        <v>3468.6614</v>
      </c>
      <c r="I161" s="80">
        <f t="shared" si="8"/>
        <v>4028.8243999999995</v>
      </c>
      <c r="J161" s="80">
        <f t="shared" si="8"/>
        <v>4585.6965999999993</v>
      </c>
      <c r="K161" s="80">
        <f t="shared" si="8"/>
        <v>5370.7671999999993</v>
      </c>
      <c r="L161" s="80">
        <f t="shared" si="8"/>
        <v>5589.7696000000005</v>
      </c>
      <c r="M161" s="80">
        <f t="shared" si="8"/>
        <v>5698.4188000000004</v>
      </c>
      <c r="N161" s="80">
        <f t="shared" si="8"/>
        <v>5560.2774000000009</v>
      </c>
      <c r="O161" s="80">
        <f t="shared" si="8"/>
        <v>5470.7434000000003</v>
      </c>
      <c r="P161" s="80">
        <f t="shared" si="8"/>
        <v>5635.508600000001</v>
      </c>
      <c r="Q161" s="80">
        <f t="shared" si="8"/>
        <v>5432.7148000000007</v>
      </c>
      <c r="R161" s="80">
        <f t="shared" si="8"/>
        <v>5362.6301999999987</v>
      </c>
      <c r="S161" s="80">
        <f t="shared" si="8"/>
        <v>5298.8669999999993</v>
      </c>
      <c r="T161" s="102">
        <f t="shared" si="8"/>
        <v>5628.402399999999</v>
      </c>
      <c r="U161" s="80">
        <f t="shared" si="8"/>
        <v>5513.3472000000011</v>
      </c>
      <c r="V161" s="80">
        <f t="shared" si="8"/>
        <v>5329.8265999999994</v>
      </c>
      <c r="W161" s="80">
        <f t="shared" si="8"/>
        <v>5048.0833999999986</v>
      </c>
      <c r="X161" s="80">
        <f t="shared" si="8"/>
        <v>4695.1778000000004</v>
      </c>
      <c r="Y161" s="80">
        <f t="shared" si="8"/>
        <v>4235.4650000000001</v>
      </c>
      <c r="Z161" s="80">
        <f t="shared" si="8"/>
        <v>3806.1922000000004</v>
      </c>
      <c r="AA161" s="80">
        <v>111654.163</v>
      </c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  <c r="IW161" s="22"/>
      <c r="IX161" s="22"/>
      <c r="IY161" s="22"/>
      <c r="IZ161" s="22"/>
      <c r="JA161" s="22"/>
      <c r="JB161" s="22"/>
      <c r="JC161" s="22"/>
      <c r="JD161" s="22"/>
      <c r="JE161" s="22"/>
      <c r="JF161" s="22"/>
      <c r="JG161" s="22"/>
      <c r="JH161" s="22"/>
      <c r="JI161" s="22"/>
      <c r="JJ161" s="22"/>
      <c r="JK161" s="22"/>
      <c r="JL161" s="22"/>
      <c r="JM161" s="22"/>
      <c r="JN161" s="22"/>
      <c r="JO161" s="22"/>
      <c r="JP161" s="22"/>
      <c r="JQ161" s="22"/>
      <c r="JR161" s="22"/>
      <c r="JS161" s="22"/>
      <c r="JT161" s="22"/>
      <c r="JU161" s="22"/>
      <c r="JV161" s="22"/>
      <c r="JW161" s="22"/>
      <c r="JX161" s="23"/>
    </row>
    <row r="162" spans="1:284" s="27" customFormat="1" ht="18.75" thickBot="1" x14ac:dyDescent="0.3">
      <c r="A162" s="67"/>
      <c r="B162" s="75" t="s">
        <v>25</v>
      </c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02"/>
      <c r="U162" s="80"/>
      <c r="V162" s="80"/>
      <c r="W162" s="80"/>
      <c r="X162" s="80"/>
      <c r="Y162" s="80"/>
      <c r="Z162" s="80"/>
      <c r="AA162" s="80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  <c r="IW162" s="22"/>
      <c r="IX162" s="22"/>
      <c r="IY162" s="22"/>
      <c r="IZ162" s="22"/>
      <c r="JA162" s="22"/>
      <c r="JB162" s="22"/>
      <c r="JC162" s="22"/>
      <c r="JD162" s="22"/>
      <c r="JE162" s="22"/>
      <c r="JF162" s="22"/>
      <c r="JG162" s="22"/>
      <c r="JH162" s="22"/>
      <c r="JI162" s="22"/>
      <c r="JJ162" s="22"/>
      <c r="JK162" s="22"/>
      <c r="JL162" s="22"/>
      <c r="JM162" s="22"/>
      <c r="JN162" s="22"/>
      <c r="JO162" s="22"/>
      <c r="JP162" s="22"/>
      <c r="JQ162" s="22"/>
      <c r="JR162" s="22"/>
      <c r="JS162" s="22"/>
      <c r="JT162" s="22"/>
      <c r="JU162" s="22"/>
      <c r="JV162" s="22"/>
      <c r="JW162" s="22"/>
      <c r="JX162" s="26"/>
    </row>
    <row r="163" spans="1:284" ht="14.25" customHeight="1" thickBot="1" x14ac:dyDescent="0.25">
      <c r="A163" s="124" t="s">
        <v>44</v>
      </c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</row>
    <row r="164" spans="1:284" s="34" customFormat="1" x14ac:dyDescent="0.25">
      <c r="A164" s="67">
        <v>1</v>
      </c>
      <c r="B164" s="75" t="s">
        <v>247</v>
      </c>
      <c r="C164" s="80">
        <v>250.88</v>
      </c>
      <c r="D164" s="80">
        <v>242.96</v>
      </c>
      <c r="E164" s="80">
        <v>248.56</v>
      </c>
      <c r="F164" s="80">
        <v>253.12</v>
      </c>
      <c r="G164" s="80">
        <v>249.28</v>
      </c>
      <c r="H164" s="80">
        <v>262</v>
      </c>
      <c r="I164" s="80">
        <v>282.32</v>
      </c>
      <c r="J164" s="80">
        <v>399.04</v>
      </c>
      <c r="K164" s="80">
        <v>511.68</v>
      </c>
      <c r="L164" s="80">
        <v>484.8</v>
      </c>
      <c r="M164" s="80">
        <v>492.32</v>
      </c>
      <c r="N164" s="80">
        <v>530.48</v>
      </c>
      <c r="O164" s="80">
        <v>511.36</v>
      </c>
      <c r="P164" s="80">
        <v>537.36</v>
      </c>
      <c r="Q164" s="80">
        <v>567.44000000000005</v>
      </c>
      <c r="R164" s="80">
        <v>525.84</v>
      </c>
      <c r="S164" s="80">
        <v>400.24</v>
      </c>
      <c r="T164" s="102">
        <v>341.92</v>
      </c>
      <c r="U164" s="80">
        <v>368.16</v>
      </c>
      <c r="V164" s="80">
        <v>267.27999999999997</v>
      </c>
      <c r="W164" s="80">
        <v>253.2</v>
      </c>
      <c r="X164" s="80">
        <v>225.2</v>
      </c>
      <c r="Y164" s="80">
        <v>241.68</v>
      </c>
      <c r="Z164" s="80">
        <v>232.32</v>
      </c>
      <c r="AA164" s="80">
        <f>SUM(C164:Z164)</f>
        <v>8679.44</v>
      </c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33"/>
    </row>
    <row r="165" spans="1:284" s="37" customFormat="1" x14ac:dyDescent="0.25">
      <c r="A165" s="67">
        <v>2</v>
      </c>
      <c r="B165" s="75" t="s">
        <v>248</v>
      </c>
      <c r="C165" s="80">
        <v>72.08</v>
      </c>
      <c r="D165" s="80">
        <v>70.8</v>
      </c>
      <c r="E165" s="80">
        <v>70.72</v>
      </c>
      <c r="F165" s="80">
        <v>67.599999999999994</v>
      </c>
      <c r="G165" s="80">
        <v>67.599999999999994</v>
      </c>
      <c r="H165" s="80">
        <v>68.16</v>
      </c>
      <c r="I165" s="80">
        <v>73.760000000000005</v>
      </c>
      <c r="J165" s="80">
        <v>149.19999999999999</v>
      </c>
      <c r="K165" s="80">
        <v>208.48</v>
      </c>
      <c r="L165" s="80">
        <v>220.24</v>
      </c>
      <c r="M165" s="80">
        <v>213.04</v>
      </c>
      <c r="N165" s="80">
        <v>147.36000000000001</v>
      </c>
      <c r="O165" s="80">
        <v>196.32</v>
      </c>
      <c r="P165" s="80">
        <v>184.32</v>
      </c>
      <c r="Q165" s="80">
        <v>175.04</v>
      </c>
      <c r="R165" s="80">
        <v>119.76</v>
      </c>
      <c r="S165" s="80">
        <v>94.4</v>
      </c>
      <c r="T165" s="102">
        <v>83.28</v>
      </c>
      <c r="U165" s="80">
        <v>100.24</v>
      </c>
      <c r="V165" s="80">
        <v>99.12</v>
      </c>
      <c r="W165" s="80">
        <v>90.72</v>
      </c>
      <c r="X165" s="80">
        <v>87.36</v>
      </c>
      <c r="Y165" s="80">
        <v>74.319999999999993</v>
      </c>
      <c r="Z165" s="80">
        <v>80.400000000000006</v>
      </c>
      <c r="AA165" s="80">
        <v>1829.5199999999998</v>
      </c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36"/>
    </row>
    <row r="166" spans="1:284" s="37" customFormat="1" x14ac:dyDescent="0.25">
      <c r="A166" s="67">
        <v>3</v>
      </c>
      <c r="B166" s="75" t="s">
        <v>249</v>
      </c>
      <c r="C166" s="80">
        <v>1082.46</v>
      </c>
      <c r="D166" s="80">
        <v>1009.74</v>
      </c>
      <c r="E166" s="80">
        <v>990.12</v>
      </c>
      <c r="F166" s="80">
        <v>987.06</v>
      </c>
      <c r="G166" s="80">
        <v>1040.76</v>
      </c>
      <c r="H166" s="80">
        <v>1134.96</v>
      </c>
      <c r="I166" s="80">
        <v>1203.3599999999999</v>
      </c>
      <c r="J166" s="80">
        <v>1501.26</v>
      </c>
      <c r="K166" s="80">
        <v>1706.28</v>
      </c>
      <c r="L166" s="80">
        <v>1726.14</v>
      </c>
      <c r="M166" s="80">
        <v>1668.3</v>
      </c>
      <c r="N166" s="80">
        <v>1522.32</v>
      </c>
      <c r="O166" s="80">
        <v>1627.32</v>
      </c>
      <c r="P166" s="80">
        <v>1693.62</v>
      </c>
      <c r="Q166" s="80">
        <v>1679.52</v>
      </c>
      <c r="R166" s="80">
        <v>1702.92</v>
      </c>
      <c r="S166" s="80">
        <v>2288.58</v>
      </c>
      <c r="T166" s="102">
        <v>2344.38</v>
      </c>
      <c r="U166" s="80">
        <v>2329.5</v>
      </c>
      <c r="V166" s="80">
        <v>2144.7600000000002</v>
      </c>
      <c r="W166" s="80">
        <v>1937.22</v>
      </c>
      <c r="X166" s="80">
        <v>1847.28</v>
      </c>
      <c r="Y166" s="80">
        <v>1682.76</v>
      </c>
      <c r="Z166" s="80">
        <v>1145.94</v>
      </c>
      <c r="AA166" s="80">
        <v>35923.56</v>
      </c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36"/>
    </row>
    <row r="167" spans="1:284" s="37" customFormat="1" x14ac:dyDescent="0.25">
      <c r="A167" s="67">
        <v>4</v>
      </c>
      <c r="B167" s="75" t="s">
        <v>250</v>
      </c>
      <c r="C167" s="80">
        <v>1147.28</v>
      </c>
      <c r="D167" s="80">
        <v>1122.4000000000001</v>
      </c>
      <c r="E167" s="80">
        <v>1120.1600000000001</v>
      </c>
      <c r="F167" s="80">
        <v>1125.04</v>
      </c>
      <c r="G167" s="80">
        <v>1167.28</v>
      </c>
      <c r="H167" s="80">
        <v>1322.8</v>
      </c>
      <c r="I167" s="80">
        <v>1451.2</v>
      </c>
      <c r="J167" s="80">
        <v>1646</v>
      </c>
      <c r="K167" s="80">
        <v>1791.36</v>
      </c>
      <c r="L167" s="80">
        <v>1820.16</v>
      </c>
      <c r="M167" s="80">
        <v>1829.2</v>
      </c>
      <c r="N167" s="80">
        <v>1810.16</v>
      </c>
      <c r="O167" s="80">
        <v>1729.36</v>
      </c>
      <c r="P167" s="80">
        <v>1695.92</v>
      </c>
      <c r="Q167" s="80">
        <v>1720.08</v>
      </c>
      <c r="R167" s="80">
        <v>1774.64</v>
      </c>
      <c r="S167" s="80">
        <v>1913.36</v>
      </c>
      <c r="T167" s="102">
        <v>1854.56</v>
      </c>
      <c r="U167" s="80">
        <v>1791.52</v>
      </c>
      <c r="V167" s="80">
        <v>1725.04</v>
      </c>
      <c r="W167" s="80">
        <v>1596.32</v>
      </c>
      <c r="X167" s="80">
        <v>1439.84</v>
      </c>
      <c r="Y167" s="80">
        <v>1306.8800000000001</v>
      </c>
      <c r="Z167" s="80">
        <v>1206.08</v>
      </c>
      <c r="AA167" s="80">
        <v>36814.800000000003</v>
      </c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36"/>
    </row>
    <row r="168" spans="1:284" s="37" customFormat="1" x14ac:dyDescent="0.25">
      <c r="A168" s="67">
        <v>5</v>
      </c>
      <c r="B168" s="75" t="s">
        <v>251</v>
      </c>
      <c r="C168" s="80">
        <v>1498.8</v>
      </c>
      <c r="D168" s="80">
        <v>1474.88</v>
      </c>
      <c r="E168" s="80">
        <v>1472.24</v>
      </c>
      <c r="F168" s="80">
        <v>1494.08</v>
      </c>
      <c r="G168" s="80">
        <v>1626.64</v>
      </c>
      <c r="H168" s="80">
        <v>1840</v>
      </c>
      <c r="I168" s="80">
        <v>1984.24</v>
      </c>
      <c r="J168" s="80">
        <v>2082.08</v>
      </c>
      <c r="K168" s="80">
        <v>2207.92</v>
      </c>
      <c r="L168" s="80">
        <v>2159.84</v>
      </c>
      <c r="M168" s="80">
        <v>2148</v>
      </c>
      <c r="N168" s="80">
        <v>2087.12</v>
      </c>
      <c r="O168" s="80">
        <v>2021.12</v>
      </c>
      <c r="P168" s="80">
        <v>1982.56</v>
      </c>
      <c r="Q168" s="80">
        <v>1987.36</v>
      </c>
      <c r="R168" s="80">
        <v>2035.44</v>
      </c>
      <c r="S168" s="80">
        <v>2247.1999999999998</v>
      </c>
      <c r="T168" s="102">
        <v>2315.44</v>
      </c>
      <c r="U168" s="80">
        <v>2294.96</v>
      </c>
      <c r="V168" s="80">
        <v>2205.92</v>
      </c>
      <c r="W168" s="80">
        <v>2093.92</v>
      </c>
      <c r="X168" s="80">
        <v>1917.6</v>
      </c>
      <c r="Y168" s="80">
        <v>1735.6</v>
      </c>
      <c r="Z168" s="80">
        <v>1620.4</v>
      </c>
      <c r="AA168" s="80">
        <v>48005.840000000004</v>
      </c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36"/>
    </row>
    <row r="169" spans="1:284" s="37" customFormat="1" x14ac:dyDescent="0.25">
      <c r="A169" s="67">
        <v>6</v>
      </c>
      <c r="B169" s="75" t="s">
        <v>252</v>
      </c>
      <c r="C169" s="80">
        <v>1881.04</v>
      </c>
      <c r="D169" s="80">
        <v>1843.2</v>
      </c>
      <c r="E169" s="80">
        <v>1834.32</v>
      </c>
      <c r="F169" s="80">
        <v>1932.4</v>
      </c>
      <c r="G169" s="80">
        <v>2068.7199999999998</v>
      </c>
      <c r="H169" s="80">
        <v>2308.7199999999998</v>
      </c>
      <c r="I169" s="80">
        <v>2532.88</v>
      </c>
      <c r="J169" s="80">
        <v>2991.2</v>
      </c>
      <c r="K169" s="80">
        <v>3127.28</v>
      </c>
      <c r="L169" s="80">
        <v>3046.24</v>
      </c>
      <c r="M169" s="80">
        <v>3049.36</v>
      </c>
      <c r="N169" s="80">
        <v>3027.76</v>
      </c>
      <c r="O169" s="80">
        <v>2958.72</v>
      </c>
      <c r="P169" s="80">
        <v>2913.68</v>
      </c>
      <c r="Q169" s="80">
        <v>2888</v>
      </c>
      <c r="R169" s="80">
        <v>2930.32</v>
      </c>
      <c r="S169" s="80">
        <v>3006.4</v>
      </c>
      <c r="T169" s="102">
        <v>3003.84</v>
      </c>
      <c r="U169" s="80">
        <v>2827.52</v>
      </c>
      <c r="V169" s="80">
        <v>2578.64</v>
      </c>
      <c r="W169" s="80">
        <v>2375.6799999999998</v>
      </c>
      <c r="X169" s="80">
        <v>2280.88</v>
      </c>
      <c r="Y169" s="80">
        <v>2111.7600000000002</v>
      </c>
      <c r="Z169" s="80">
        <v>1958.72</v>
      </c>
      <c r="AA169" s="80">
        <v>58717.679999999993</v>
      </c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36"/>
    </row>
    <row r="170" spans="1:284" s="37" customFormat="1" x14ac:dyDescent="0.25">
      <c r="A170" s="67">
        <v>7</v>
      </c>
      <c r="B170" s="75" t="s">
        <v>253</v>
      </c>
      <c r="C170" s="80">
        <v>1596.88</v>
      </c>
      <c r="D170" s="80">
        <v>1552.52</v>
      </c>
      <c r="E170" s="80">
        <v>1528.64</v>
      </c>
      <c r="F170" s="80">
        <v>1534.68</v>
      </c>
      <c r="G170" s="80">
        <v>1598.12</v>
      </c>
      <c r="H170" s="80">
        <v>1866.52</v>
      </c>
      <c r="I170" s="80">
        <v>1958.2</v>
      </c>
      <c r="J170" s="80">
        <v>2106.36</v>
      </c>
      <c r="K170" s="80">
        <v>2382.8000000000002</v>
      </c>
      <c r="L170" s="80">
        <v>2349.6</v>
      </c>
      <c r="M170" s="80">
        <v>2264.84</v>
      </c>
      <c r="N170" s="80">
        <v>2171.8000000000002</v>
      </c>
      <c r="O170" s="80">
        <v>2041.16</v>
      </c>
      <c r="P170" s="80">
        <v>2074.96</v>
      </c>
      <c r="Q170" s="80">
        <v>2084.6</v>
      </c>
      <c r="R170" s="80">
        <v>2352</v>
      </c>
      <c r="S170" s="80">
        <v>2435.52</v>
      </c>
      <c r="T170" s="102">
        <v>2407.04</v>
      </c>
      <c r="U170" s="80">
        <v>2337.36</v>
      </c>
      <c r="V170" s="80">
        <v>2235.84</v>
      </c>
      <c r="W170" s="80">
        <v>2119.56</v>
      </c>
      <c r="X170" s="80">
        <v>1975.8</v>
      </c>
      <c r="Y170" s="80">
        <v>1822.88</v>
      </c>
      <c r="Z170" s="80">
        <v>1679.72</v>
      </c>
      <c r="AA170" s="80">
        <v>30352.800000000003</v>
      </c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36"/>
    </row>
    <row r="171" spans="1:284" s="37" customFormat="1" x14ac:dyDescent="0.25">
      <c r="A171" s="67">
        <v>8</v>
      </c>
      <c r="B171" s="75" t="s">
        <v>88</v>
      </c>
      <c r="C171" s="80">
        <v>352.88</v>
      </c>
      <c r="D171" s="80">
        <v>346.84</v>
      </c>
      <c r="E171" s="80">
        <v>343.44</v>
      </c>
      <c r="F171" s="80">
        <v>348.92</v>
      </c>
      <c r="G171" s="80">
        <v>341.56</v>
      </c>
      <c r="H171" s="80">
        <v>332.2</v>
      </c>
      <c r="I171" s="80">
        <v>344.72</v>
      </c>
      <c r="J171" s="80">
        <v>376.16</v>
      </c>
      <c r="K171" s="80">
        <v>378.16</v>
      </c>
      <c r="L171" s="80">
        <v>373.8</v>
      </c>
      <c r="M171" s="80">
        <v>373.16</v>
      </c>
      <c r="N171" s="80">
        <v>366.84</v>
      </c>
      <c r="O171" s="80">
        <v>381.36</v>
      </c>
      <c r="P171" s="80">
        <v>382.32</v>
      </c>
      <c r="Q171" s="80">
        <v>379.52</v>
      </c>
      <c r="R171" s="80">
        <v>385.92</v>
      </c>
      <c r="S171" s="80">
        <v>350.44</v>
      </c>
      <c r="T171" s="102">
        <v>344.8</v>
      </c>
      <c r="U171" s="80">
        <v>341.48</v>
      </c>
      <c r="V171" s="80">
        <v>340.6</v>
      </c>
      <c r="W171" s="80">
        <v>331.84</v>
      </c>
      <c r="X171" s="80">
        <v>348.88</v>
      </c>
      <c r="Y171" s="80">
        <v>347.16</v>
      </c>
      <c r="Z171" s="80">
        <v>338.68</v>
      </c>
      <c r="AA171" s="80">
        <v>2541.9999999999995</v>
      </c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36"/>
    </row>
    <row r="172" spans="1:284" s="37" customFormat="1" x14ac:dyDescent="0.25">
      <c r="A172" s="67">
        <v>9</v>
      </c>
      <c r="B172" s="75" t="s">
        <v>89</v>
      </c>
      <c r="C172" s="80">
        <v>152.24</v>
      </c>
      <c r="D172" s="80">
        <v>144.16</v>
      </c>
      <c r="E172" s="80">
        <v>142.56</v>
      </c>
      <c r="F172" s="80">
        <v>143.04</v>
      </c>
      <c r="G172" s="80">
        <v>147.28</v>
      </c>
      <c r="H172" s="80">
        <v>176.08</v>
      </c>
      <c r="I172" s="80">
        <v>187.48</v>
      </c>
      <c r="J172" s="80">
        <v>199.52</v>
      </c>
      <c r="K172" s="80">
        <v>199.48</v>
      </c>
      <c r="L172" s="80">
        <v>198</v>
      </c>
      <c r="M172" s="80">
        <v>187.68</v>
      </c>
      <c r="N172" s="80">
        <v>180.6</v>
      </c>
      <c r="O172" s="80">
        <v>178.6</v>
      </c>
      <c r="P172" s="80">
        <v>191.64</v>
      </c>
      <c r="Q172" s="80">
        <v>183.44</v>
      </c>
      <c r="R172" s="80">
        <v>195.04</v>
      </c>
      <c r="S172" s="80">
        <v>198.32</v>
      </c>
      <c r="T172" s="102">
        <v>206.12</v>
      </c>
      <c r="U172" s="80">
        <v>214.32</v>
      </c>
      <c r="V172" s="80">
        <v>215.88</v>
      </c>
      <c r="W172" s="80">
        <v>208.8</v>
      </c>
      <c r="X172" s="80">
        <v>188.36</v>
      </c>
      <c r="Y172" s="80">
        <v>167.68</v>
      </c>
      <c r="Z172" s="80">
        <v>158.24</v>
      </c>
      <c r="AA172" s="80">
        <v>4822.32</v>
      </c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36"/>
    </row>
    <row r="173" spans="1:284" s="37" customFormat="1" x14ac:dyDescent="0.25">
      <c r="A173" s="67">
        <v>10</v>
      </c>
      <c r="B173" s="75" t="s">
        <v>254</v>
      </c>
      <c r="C173" s="80">
        <v>12.4</v>
      </c>
      <c r="D173" s="80">
        <v>12.88</v>
      </c>
      <c r="E173" s="80">
        <v>12.4</v>
      </c>
      <c r="F173" s="80">
        <v>12.64</v>
      </c>
      <c r="G173" s="80">
        <v>12.72</v>
      </c>
      <c r="H173" s="80">
        <v>14.08</v>
      </c>
      <c r="I173" s="80">
        <v>17.68</v>
      </c>
      <c r="J173" s="80">
        <v>27.12</v>
      </c>
      <c r="K173" s="80">
        <v>29.84</v>
      </c>
      <c r="L173" s="80">
        <v>31.52</v>
      </c>
      <c r="M173" s="80">
        <v>27.6</v>
      </c>
      <c r="N173" s="80">
        <v>23.04</v>
      </c>
      <c r="O173" s="80">
        <v>21.28</v>
      </c>
      <c r="P173" s="80">
        <v>18.16</v>
      </c>
      <c r="Q173" s="80">
        <v>18.559999999999999</v>
      </c>
      <c r="R173" s="80">
        <v>21.68</v>
      </c>
      <c r="S173" s="80">
        <v>21.04</v>
      </c>
      <c r="T173" s="102">
        <v>20.56</v>
      </c>
      <c r="U173" s="80">
        <v>20.56</v>
      </c>
      <c r="V173" s="80">
        <v>17.920000000000002</v>
      </c>
      <c r="W173" s="80">
        <v>16.079999999999998</v>
      </c>
      <c r="X173" s="80">
        <v>14.24</v>
      </c>
      <c r="Y173" s="80">
        <v>13.36</v>
      </c>
      <c r="Z173" s="80">
        <v>13.6</v>
      </c>
      <c r="AA173" s="80">
        <v>763.84</v>
      </c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36"/>
    </row>
    <row r="174" spans="1:284" s="37" customFormat="1" x14ac:dyDescent="0.25">
      <c r="A174" s="67">
        <v>11</v>
      </c>
      <c r="B174" s="75" t="s">
        <v>255</v>
      </c>
      <c r="C174" s="80">
        <v>308.27999999999997</v>
      </c>
      <c r="D174" s="80">
        <v>257.24</v>
      </c>
      <c r="E174" s="80">
        <v>267</v>
      </c>
      <c r="F174" s="80">
        <v>291.44</v>
      </c>
      <c r="G174" s="80">
        <v>289.08</v>
      </c>
      <c r="H174" s="80">
        <v>343.84</v>
      </c>
      <c r="I174" s="80">
        <v>394.28</v>
      </c>
      <c r="J174" s="80">
        <v>431.68</v>
      </c>
      <c r="K174" s="80">
        <v>393.12</v>
      </c>
      <c r="L174" s="80">
        <v>453.68</v>
      </c>
      <c r="M174" s="80">
        <v>447.84</v>
      </c>
      <c r="N174" s="80">
        <v>423.16</v>
      </c>
      <c r="O174" s="80">
        <v>439.92</v>
      </c>
      <c r="P174" s="80">
        <v>415.64</v>
      </c>
      <c r="Q174" s="80">
        <v>427</v>
      </c>
      <c r="R174" s="80">
        <v>484.56</v>
      </c>
      <c r="S174" s="80">
        <v>534.20000000000005</v>
      </c>
      <c r="T174" s="102">
        <v>541.96</v>
      </c>
      <c r="U174" s="80">
        <v>564.4</v>
      </c>
      <c r="V174" s="80">
        <v>531.04</v>
      </c>
      <c r="W174" s="80">
        <v>467.84</v>
      </c>
      <c r="X174" s="80">
        <v>440.68</v>
      </c>
      <c r="Y174" s="80">
        <v>370.2</v>
      </c>
      <c r="Z174" s="80">
        <v>286.88</v>
      </c>
      <c r="AA174" s="80">
        <v>10567.96</v>
      </c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36"/>
    </row>
    <row r="175" spans="1:284" s="37" customFormat="1" x14ac:dyDescent="0.25">
      <c r="A175" s="67">
        <v>12</v>
      </c>
      <c r="B175" s="75" t="s">
        <v>256</v>
      </c>
      <c r="C175" s="80">
        <v>64.16</v>
      </c>
      <c r="D175" s="80">
        <v>61.92</v>
      </c>
      <c r="E175" s="80">
        <v>61.04</v>
      </c>
      <c r="F175" s="80">
        <v>71.239999999999995</v>
      </c>
      <c r="G175" s="80">
        <v>93.16</v>
      </c>
      <c r="H175" s="80">
        <v>105.72</v>
      </c>
      <c r="I175" s="80">
        <v>115.92</v>
      </c>
      <c r="J175" s="80">
        <v>118.12</v>
      </c>
      <c r="K175" s="80">
        <v>111.24</v>
      </c>
      <c r="L175" s="80">
        <v>106.04</v>
      </c>
      <c r="M175" s="80">
        <v>101.28</v>
      </c>
      <c r="N175" s="80">
        <v>97.52</v>
      </c>
      <c r="O175" s="80">
        <v>91.4</v>
      </c>
      <c r="P175" s="80">
        <v>86.88</v>
      </c>
      <c r="Q175" s="80">
        <v>88.28</v>
      </c>
      <c r="R175" s="80">
        <v>97.04</v>
      </c>
      <c r="S175" s="80">
        <v>111.92</v>
      </c>
      <c r="T175" s="102">
        <v>117.48</v>
      </c>
      <c r="U175" s="80">
        <v>116.6</v>
      </c>
      <c r="V175" s="80">
        <v>118.88</v>
      </c>
      <c r="W175" s="80">
        <v>109.72</v>
      </c>
      <c r="X175" s="80">
        <v>94.68</v>
      </c>
      <c r="Y175" s="80">
        <v>80.84</v>
      </c>
      <c r="Z175" s="80">
        <v>69.88</v>
      </c>
      <c r="AA175" s="80">
        <v>2583.1200000000003</v>
      </c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36"/>
    </row>
    <row r="176" spans="1:284" s="37" customFormat="1" x14ac:dyDescent="0.25">
      <c r="A176" s="67">
        <v>13</v>
      </c>
      <c r="B176" s="75" t="s">
        <v>257</v>
      </c>
      <c r="C176" s="80">
        <v>334.48</v>
      </c>
      <c r="D176" s="80">
        <v>337.84</v>
      </c>
      <c r="E176" s="80">
        <v>336.1</v>
      </c>
      <c r="F176" s="80">
        <v>336.96</v>
      </c>
      <c r="G176" s="80">
        <v>350.14</v>
      </c>
      <c r="H176" s="80">
        <v>379.38</v>
      </c>
      <c r="I176" s="80">
        <v>384.18</v>
      </c>
      <c r="J176" s="80">
        <v>364</v>
      </c>
      <c r="K176" s="80">
        <v>370.56</v>
      </c>
      <c r="L176" s="80">
        <v>363.36</v>
      </c>
      <c r="M176" s="80">
        <v>366.5</v>
      </c>
      <c r="N176" s="80">
        <v>347.84</v>
      </c>
      <c r="O176" s="80">
        <v>341.48</v>
      </c>
      <c r="P176" s="80">
        <v>344.22</v>
      </c>
      <c r="Q176" s="80">
        <v>344.98</v>
      </c>
      <c r="R176" s="80">
        <v>378.08</v>
      </c>
      <c r="S176" s="80">
        <v>449.64</v>
      </c>
      <c r="T176" s="102">
        <v>466.98</v>
      </c>
      <c r="U176" s="80">
        <v>450.22</v>
      </c>
      <c r="V176" s="80">
        <v>465.4</v>
      </c>
      <c r="W176" s="80">
        <v>442.08</v>
      </c>
      <c r="X176" s="80">
        <v>387.88</v>
      </c>
      <c r="Y176" s="80">
        <v>365.7</v>
      </c>
      <c r="Z176" s="80">
        <v>348.78</v>
      </c>
      <c r="AA176" s="80">
        <v>8217.1</v>
      </c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36"/>
    </row>
    <row r="177" spans="1:284" s="37" customFormat="1" x14ac:dyDescent="0.25">
      <c r="A177" s="67">
        <v>14</v>
      </c>
      <c r="B177" s="75" t="s">
        <v>258</v>
      </c>
      <c r="C177" s="80">
        <v>252.08</v>
      </c>
      <c r="D177" s="80">
        <v>246.6</v>
      </c>
      <c r="E177" s="80">
        <v>230.98</v>
      </c>
      <c r="F177" s="80">
        <v>237.08</v>
      </c>
      <c r="G177" s="80">
        <v>259.36</v>
      </c>
      <c r="H177" s="80">
        <v>415.26</v>
      </c>
      <c r="I177" s="80">
        <v>480.66</v>
      </c>
      <c r="J177" s="80">
        <v>458.22</v>
      </c>
      <c r="K177" s="80">
        <v>459.88</v>
      </c>
      <c r="L177" s="80">
        <v>448.26</v>
      </c>
      <c r="M177" s="80">
        <v>429.26</v>
      </c>
      <c r="N177" s="80">
        <v>443.4</v>
      </c>
      <c r="O177" s="80">
        <v>432.86</v>
      </c>
      <c r="P177" s="80">
        <v>489.06</v>
      </c>
      <c r="Q177" s="80">
        <v>479.94</v>
      </c>
      <c r="R177" s="80">
        <v>522.38</v>
      </c>
      <c r="S177" s="80">
        <v>555.20000000000005</v>
      </c>
      <c r="T177" s="102">
        <v>518.86</v>
      </c>
      <c r="U177" s="80">
        <v>472.46</v>
      </c>
      <c r="V177" s="80">
        <v>438.82</v>
      </c>
      <c r="W177" s="80">
        <v>412.44</v>
      </c>
      <c r="X177" s="80">
        <v>354.8</v>
      </c>
      <c r="Y177" s="80">
        <v>309.06</v>
      </c>
      <c r="Z177" s="80">
        <v>272.58</v>
      </c>
      <c r="AA177" s="80">
        <v>7686.7399999999989</v>
      </c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36"/>
    </row>
    <row r="178" spans="1:284" s="37" customFormat="1" x14ac:dyDescent="0.25">
      <c r="A178" s="67">
        <v>15</v>
      </c>
      <c r="B178" s="75" t="s">
        <v>259</v>
      </c>
      <c r="C178" s="80">
        <v>52.96</v>
      </c>
      <c r="D178" s="80">
        <v>52.92</v>
      </c>
      <c r="E178" s="80">
        <v>52.84</v>
      </c>
      <c r="F178" s="80">
        <v>53.48</v>
      </c>
      <c r="G178" s="80">
        <v>56.48</v>
      </c>
      <c r="H178" s="80">
        <v>63.76</v>
      </c>
      <c r="I178" s="80">
        <v>70.88</v>
      </c>
      <c r="J178" s="80">
        <v>83.16</v>
      </c>
      <c r="K178" s="80">
        <v>88.72</v>
      </c>
      <c r="L178" s="80">
        <v>93.4</v>
      </c>
      <c r="M178" s="80">
        <v>91.72</v>
      </c>
      <c r="N178" s="80">
        <v>82.76</v>
      </c>
      <c r="O178" s="80">
        <v>81.2</v>
      </c>
      <c r="P178" s="80">
        <v>82.16</v>
      </c>
      <c r="Q178" s="80">
        <v>81.599999999999994</v>
      </c>
      <c r="R178" s="80">
        <v>90.04</v>
      </c>
      <c r="S178" s="80">
        <v>93.04</v>
      </c>
      <c r="T178" s="102">
        <v>94.48</v>
      </c>
      <c r="U178" s="80">
        <v>92.6</v>
      </c>
      <c r="V178" s="80">
        <v>77.239999999999995</v>
      </c>
      <c r="W178" s="80">
        <v>76.92</v>
      </c>
      <c r="X178" s="80">
        <v>62.28</v>
      </c>
      <c r="Y178" s="80">
        <v>55</v>
      </c>
      <c r="Z178" s="80">
        <v>54.6</v>
      </c>
      <c r="AA178" s="80">
        <v>1500.16</v>
      </c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36"/>
    </row>
    <row r="179" spans="1:284" s="37" customFormat="1" x14ac:dyDescent="0.25">
      <c r="A179" s="67">
        <v>16</v>
      </c>
      <c r="B179" s="75" t="s">
        <v>260</v>
      </c>
      <c r="C179" s="80">
        <v>12.48</v>
      </c>
      <c r="D179" s="80">
        <v>12.48</v>
      </c>
      <c r="E179" s="80">
        <v>12.56</v>
      </c>
      <c r="F179" s="80">
        <v>12.52</v>
      </c>
      <c r="G179" s="80">
        <v>12.68</v>
      </c>
      <c r="H179" s="80">
        <v>13.2</v>
      </c>
      <c r="I179" s="80">
        <v>12.64</v>
      </c>
      <c r="J179" s="80">
        <v>17.32</v>
      </c>
      <c r="K179" s="80">
        <v>18.440000000000001</v>
      </c>
      <c r="L179" s="80">
        <v>17.399999999999999</v>
      </c>
      <c r="M179" s="80">
        <v>16.920000000000002</v>
      </c>
      <c r="N179" s="80">
        <v>15.96</v>
      </c>
      <c r="O179" s="80">
        <v>15.28</v>
      </c>
      <c r="P179" s="80">
        <v>15.28</v>
      </c>
      <c r="Q179" s="80">
        <v>16.28</v>
      </c>
      <c r="R179" s="80">
        <v>18.68</v>
      </c>
      <c r="S179" s="80">
        <v>19.440000000000001</v>
      </c>
      <c r="T179" s="102">
        <v>15.88</v>
      </c>
      <c r="U179" s="80">
        <v>13.68</v>
      </c>
      <c r="V179" s="80">
        <v>12.72</v>
      </c>
      <c r="W179" s="80">
        <v>12.64</v>
      </c>
      <c r="X179" s="80">
        <v>12.36</v>
      </c>
      <c r="Y179" s="80">
        <v>12.36</v>
      </c>
      <c r="Z179" s="80">
        <v>12.48</v>
      </c>
      <c r="AA179" s="80">
        <v>577.04000000000019</v>
      </c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36"/>
    </row>
    <row r="180" spans="1:284" s="37" customFormat="1" x14ac:dyDescent="0.25">
      <c r="A180" s="67">
        <v>17</v>
      </c>
      <c r="B180" s="75" t="s">
        <v>261</v>
      </c>
      <c r="C180" s="80">
        <v>126.28</v>
      </c>
      <c r="D180" s="80">
        <v>122.04</v>
      </c>
      <c r="E180" s="80">
        <v>121.2</v>
      </c>
      <c r="F180" s="80">
        <v>124.88</v>
      </c>
      <c r="G180" s="80">
        <v>127.84</v>
      </c>
      <c r="H180" s="80">
        <v>145.32</v>
      </c>
      <c r="I180" s="80">
        <v>161.88</v>
      </c>
      <c r="J180" s="80">
        <v>204.24</v>
      </c>
      <c r="K180" s="80">
        <v>207.52</v>
      </c>
      <c r="L180" s="80">
        <v>208.28</v>
      </c>
      <c r="M180" s="80">
        <v>215.76</v>
      </c>
      <c r="N180" s="80">
        <v>204.44</v>
      </c>
      <c r="O180" s="80">
        <v>195.24</v>
      </c>
      <c r="P180" s="80">
        <v>181.96</v>
      </c>
      <c r="Q180" s="80">
        <v>181.36</v>
      </c>
      <c r="R180" s="80">
        <v>195.2</v>
      </c>
      <c r="S180" s="80">
        <v>219.32</v>
      </c>
      <c r="T180" s="102">
        <v>205.04</v>
      </c>
      <c r="U180" s="80">
        <v>190.2</v>
      </c>
      <c r="V180" s="80">
        <v>176.76</v>
      </c>
      <c r="W180" s="80">
        <v>161.52000000000001</v>
      </c>
      <c r="X180" s="80">
        <v>149.08000000000001</v>
      </c>
      <c r="Y180" s="80">
        <v>145.56</v>
      </c>
      <c r="Z180" s="80">
        <v>128.96</v>
      </c>
      <c r="AA180" s="80">
        <v>4255.5199999999995</v>
      </c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36"/>
    </row>
    <row r="181" spans="1:284" s="37" customFormat="1" x14ac:dyDescent="0.25">
      <c r="A181" s="67">
        <v>18</v>
      </c>
      <c r="B181" s="75" t="s">
        <v>262</v>
      </c>
      <c r="C181" s="80">
        <v>33.76</v>
      </c>
      <c r="D181" s="80">
        <v>32.64</v>
      </c>
      <c r="E181" s="80">
        <v>31.36</v>
      </c>
      <c r="F181" s="80">
        <v>34.64</v>
      </c>
      <c r="G181" s="80">
        <v>38.72</v>
      </c>
      <c r="H181" s="80">
        <v>66.239999999999995</v>
      </c>
      <c r="I181" s="80">
        <v>64.8</v>
      </c>
      <c r="J181" s="80">
        <v>82.64</v>
      </c>
      <c r="K181" s="80">
        <v>88</v>
      </c>
      <c r="L181" s="80">
        <v>90.88</v>
      </c>
      <c r="M181" s="80">
        <v>83.84</v>
      </c>
      <c r="N181" s="80">
        <v>76.959999999999994</v>
      </c>
      <c r="O181" s="80">
        <v>72.72</v>
      </c>
      <c r="P181" s="80">
        <v>69.84</v>
      </c>
      <c r="Q181" s="80">
        <v>70.239999999999995</v>
      </c>
      <c r="R181" s="80">
        <v>71.28</v>
      </c>
      <c r="S181" s="80">
        <v>81.36</v>
      </c>
      <c r="T181" s="102">
        <v>78.400000000000006</v>
      </c>
      <c r="U181" s="80">
        <v>72.959999999999994</v>
      </c>
      <c r="V181" s="80">
        <v>65.680000000000007</v>
      </c>
      <c r="W181" s="80">
        <v>59.28</v>
      </c>
      <c r="X181" s="80">
        <v>48.16</v>
      </c>
      <c r="Y181" s="80">
        <v>42.08</v>
      </c>
      <c r="Z181" s="80">
        <v>39.119999999999997</v>
      </c>
      <c r="AA181" s="80">
        <v>1443.9200000000003</v>
      </c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36"/>
    </row>
    <row r="182" spans="1:284" s="37" customFormat="1" x14ac:dyDescent="0.25">
      <c r="A182" s="67">
        <v>19</v>
      </c>
      <c r="B182" s="75" t="s">
        <v>263</v>
      </c>
      <c r="C182" s="80">
        <v>193.36</v>
      </c>
      <c r="D182" s="80">
        <v>187.04</v>
      </c>
      <c r="E182" s="80">
        <v>174.64</v>
      </c>
      <c r="F182" s="80">
        <v>178.72</v>
      </c>
      <c r="G182" s="80">
        <v>212.76</v>
      </c>
      <c r="H182" s="80">
        <v>251.28</v>
      </c>
      <c r="I182" s="80">
        <v>269.72000000000003</v>
      </c>
      <c r="J182" s="80">
        <v>285.72000000000003</v>
      </c>
      <c r="K182" s="80">
        <v>281</v>
      </c>
      <c r="L182" s="80">
        <v>271.72000000000003</v>
      </c>
      <c r="M182" s="80">
        <v>260.2</v>
      </c>
      <c r="N182" s="80">
        <v>262.83999999999997</v>
      </c>
      <c r="O182" s="80">
        <v>262.04000000000002</v>
      </c>
      <c r="P182" s="80">
        <v>268.08</v>
      </c>
      <c r="Q182" s="80">
        <v>273.56</v>
      </c>
      <c r="R182" s="80">
        <v>296.83999999999997</v>
      </c>
      <c r="S182" s="80">
        <v>348.76</v>
      </c>
      <c r="T182" s="102">
        <v>360.12</v>
      </c>
      <c r="U182" s="80">
        <v>358.24</v>
      </c>
      <c r="V182" s="80">
        <v>348.08</v>
      </c>
      <c r="W182" s="80">
        <v>324.60000000000002</v>
      </c>
      <c r="X182" s="80">
        <v>269.72000000000003</v>
      </c>
      <c r="Y182" s="80">
        <v>230.12</v>
      </c>
      <c r="Z182" s="80">
        <v>209.24</v>
      </c>
      <c r="AA182" s="80">
        <v>7080.32</v>
      </c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36"/>
    </row>
    <row r="183" spans="1:284" s="37" customFormat="1" x14ac:dyDescent="0.25">
      <c r="A183" s="67"/>
      <c r="B183" s="75" t="s">
        <v>24</v>
      </c>
      <c r="C183" s="80">
        <f t="shared" ref="C183:X183" si="9">SUM(C164:C182)</f>
        <v>9424.7799999999988</v>
      </c>
      <c r="D183" s="80">
        <f t="shared" si="9"/>
        <v>9131.1</v>
      </c>
      <c r="E183" s="80">
        <f t="shared" si="9"/>
        <v>9050.8799999999992</v>
      </c>
      <c r="F183" s="80">
        <f t="shared" si="9"/>
        <v>9239.5399999999972</v>
      </c>
      <c r="G183" s="80">
        <f t="shared" si="9"/>
        <v>9760.18</v>
      </c>
      <c r="H183" s="80">
        <f t="shared" si="9"/>
        <v>11109.52</v>
      </c>
      <c r="I183" s="80">
        <f t="shared" si="9"/>
        <v>11990.799999999997</v>
      </c>
      <c r="J183" s="80">
        <f t="shared" si="9"/>
        <v>13523.039999999999</v>
      </c>
      <c r="K183" s="80">
        <f t="shared" si="9"/>
        <v>14561.759999999998</v>
      </c>
      <c r="L183" s="80">
        <f t="shared" si="9"/>
        <v>14463.36</v>
      </c>
      <c r="M183" s="80">
        <f t="shared" si="9"/>
        <v>14266.820000000002</v>
      </c>
      <c r="N183" s="80">
        <f t="shared" si="9"/>
        <v>13822.36</v>
      </c>
      <c r="O183" s="80">
        <f t="shared" si="9"/>
        <v>13598.740000000002</v>
      </c>
      <c r="P183" s="80">
        <f t="shared" si="9"/>
        <v>13627.659999999998</v>
      </c>
      <c r="Q183" s="80">
        <f t="shared" si="9"/>
        <v>13646.800000000001</v>
      </c>
      <c r="R183" s="80">
        <f t="shared" si="9"/>
        <v>14197.660000000003</v>
      </c>
      <c r="S183" s="80">
        <f t="shared" si="9"/>
        <v>15368.380000000005</v>
      </c>
      <c r="T183" s="102">
        <f t="shared" si="9"/>
        <v>15321.139999999998</v>
      </c>
      <c r="U183" s="80">
        <f t="shared" si="9"/>
        <v>14956.979999999998</v>
      </c>
      <c r="V183" s="80">
        <f t="shared" si="9"/>
        <v>14065.619999999999</v>
      </c>
      <c r="W183" s="80">
        <f t="shared" si="9"/>
        <v>13090.38</v>
      </c>
      <c r="X183" s="80">
        <f t="shared" si="9"/>
        <v>12145.08</v>
      </c>
      <c r="Y183" s="80">
        <v>11.9</v>
      </c>
      <c r="Z183" s="80">
        <f>SUM(Z164:Z182)</f>
        <v>9856.619999999999</v>
      </c>
      <c r="AA183" s="80">
        <f>SUM(AA164:AA182)</f>
        <v>272363.68</v>
      </c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36"/>
    </row>
    <row r="184" spans="1:284" s="38" customFormat="1" ht="18.75" thickBot="1" x14ac:dyDescent="0.3">
      <c r="A184" s="67"/>
      <c r="B184" s="75" t="s">
        <v>25</v>
      </c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102"/>
      <c r="T184" s="80"/>
      <c r="U184" s="80"/>
      <c r="V184" s="80"/>
      <c r="W184" s="80"/>
      <c r="X184" s="80"/>
      <c r="Y184" s="80"/>
      <c r="Z184" s="80"/>
      <c r="AA184" s="80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</row>
    <row r="185" spans="1:284" ht="14.25" x14ac:dyDescent="0.2">
      <c r="A185" s="128" t="s">
        <v>45</v>
      </c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</row>
    <row r="186" spans="1:284" s="37" customFormat="1" ht="18" customHeight="1" x14ac:dyDescent="0.25">
      <c r="A186" s="67">
        <v>1</v>
      </c>
      <c r="B186" s="75" t="s">
        <v>229</v>
      </c>
      <c r="C186" s="80">
        <v>7.1999999999999995E-2</v>
      </c>
      <c r="D186" s="80">
        <v>7.1999999999999995E-2</v>
      </c>
      <c r="E186" s="80">
        <v>7.1999999999999995E-2</v>
      </c>
      <c r="F186" s="80">
        <v>3.5999999999999997E-2</v>
      </c>
      <c r="G186" s="80">
        <v>7.1999999999999995E-2</v>
      </c>
      <c r="H186" s="80">
        <v>3.5999999999999997E-2</v>
      </c>
      <c r="I186" s="80">
        <v>7.1999999999999995E-2</v>
      </c>
      <c r="J186" s="80">
        <v>7.1999999999999995E-2</v>
      </c>
      <c r="K186" s="80">
        <v>3.5999999999999997E-2</v>
      </c>
      <c r="L186" s="80">
        <v>3.5999999999999997E-2</v>
      </c>
      <c r="M186" s="80">
        <v>3.5999999999999997E-2</v>
      </c>
      <c r="N186" s="80">
        <v>3.5999999999999997E-2</v>
      </c>
      <c r="O186" s="80">
        <v>3.5999999999999997E-2</v>
      </c>
      <c r="P186" s="80">
        <v>3.5999999999999997E-2</v>
      </c>
      <c r="Q186" s="80">
        <v>3.5999999999999997E-2</v>
      </c>
      <c r="R186" s="80">
        <v>7.1999999999999995E-2</v>
      </c>
      <c r="S186" s="80">
        <v>3.5999999999999997E-2</v>
      </c>
      <c r="T186" s="102">
        <v>3.5999999999999997E-2</v>
      </c>
      <c r="U186" s="80">
        <v>7.1999999999999995E-2</v>
      </c>
      <c r="V186" s="80">
        <v>7.1999999999999995E-2</v>
      </c>
      <c r="W186" s="80">
        <v>3.5999999999999997E-2</v>
      </c>
      <c r="X186" s="80">
        <v>7.1999999999999995E-2</v>
      </c>
      <c r="Y186" s="80">
        <v>7.1999999999999995E-2</v>
      </c>
      <c r="Z186" s="80">
        <v>7.1999999999999995E-2</v>
      </c>
      <c r="AA186" s="121">
        <v>1.2960000000000003</v>
      </c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36"/>
    </row>
    <row r="187" spans="1:284" s="37" customFormat="1" x14ac:dyDescent="0.25">
      <c r="A187" s="67">
        <v>2</v>
      </c>
      <c r="B187" s="75" t="s">
        <v>230</v>
      </c>
      <c r="C187" s="80">
        <v>549.21600000000001</v>
      </c>
      <c r="D187" s="80">
        <v>558.57600000000002</v>
      </c>
      <c r="E187" s="80">
        <v>554.00400000000002</v>
      </c>
      <c r="F187" s="80">
        <v>555.98400000000004</v>
      </c>
      <c r="G187" s="80">
        <v>537.26400000000001</v>
      </c>
      <c r="H187" s="80">
        <v>555.29999999999995</v>
      </c>
      <c r="I187" s="80">
        <v>581.47199999999998</v>
      </c>
      <c r="J187" s="80">
        <v>577.62</v>
      </c>
      <c r="K187" s="80">
        <v>647.24400000000003</v>
      </c>
      <c r="L187" s="80">
        <v>673.81200000000001</v>
      </c>
      <c r="M187" s="80">
        <v>624.024</v>
      </c>
      <c r="N187" s="80">
        <v>595.76400000000001</v>
      </c>
      <c r="O187" s="80">
        <v>581.36400000000003</v>
      </c>
      <c r="P187" s="80">
        <v>585.54</v>
      </c>
      <c r="Q187" s="80">
        <v>599.83199999999999</v>
      </c>
      <c r="R187" s="80">
        <v>575.67600000000004</v>
      </c>
      <c r="S187" s="80">
        <v>606.92399999999998</v>
      </c>
      <c r="T187" s="102">
        <v>583.23599999999999</v>
      </c>
      <c r="U187" s="80">
        <v>576.14400000000001</v>
      </c>
      <c r="V187" s="80">
        <v>565.23599999999999</v>
      </c>
      <c r="W187" s="80">
        <v>548.28</v>
      </c>
      <c r="X187" s="80">
        <v>544.67999999999995</v>
      </c>
      <c r="Y187" s="80">
        <v>554.47199999999998</v>
      </c>
      <c r="Z187" s="80">
        <v>559.69200000000001</v>
      </c>
      <c r="AA187" s="121">
        <v>13891.356</v>
      </c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36"/>
    </row>
    <row r="188" spans="1:284" s="37" customFormat="1" x14ac:dyDescent="0.25">
      <c r="A188" s="67">
        <v>3</v>
      </c>
      <c r="B188" s="75" t="s">
        <v>305</v>
      </c>
      <c r="C188" s="80">
        <v>692.00459999999998</v>
      </c>
      <c r="D188" s="80">
        <v>642.32280000000003</v>
      </c>
      <c r="E188" s="80">
        <v>637.68600000000004</v>
      </c>
      <c r="F188" s="80">
        <v>639.94140000000004</v>
      </c>
      <c r="G188" s="80">
        <v>634.78800000000001</v>
      </c>
      <c r="H188" s="80">
        <v>652.26419999999996</v>
      </c>
      <c r="I188" s="80">
        <v>711.6354</v>
      </c>
      <c r="J188" s="80">
        <v>738.03240000000005</v>
      </c>
      <c r="K188" s="80">
        <v>744.79859999999996</v>
      </c>
      <c r="L188" s="80">
        <v>785.11860000000001</v>
      </c>
      <c r="M188" s="80">
        <v>790.97760000000005</v>
      </c>
      <c r="N188" s="80">
        <v>793.83780000000002</v>
      </c>
      <c r="O188" s="80">
        <v>758.87279999999998</v>
      </c>
      <c r="P188" s="80">
        <v>756.60479999999995</v>
      </c>
      <c r="Q188" s="80">
        <v>771.86339999999996</v>
      </c>
      <c r="R188" s="80">
        <v>776.86559999999997</v>
      </c>
      <c r="S188" s="80">
        <v>828.61379999999997</v>
      </c>
      <c r="T188" s="102">
        <v>892.98720000000003</v>
      </c>
      <c r="U188" s="80">
        <v>919.52279999999996</v>
      </c>
      <c r="V188" s="80">
        <v>917.35559999999998</v>
      </c>
      <c r="W188" s="80">
        <v>902.52539999999999</v>
      </c>
      <c r="X188" s="80">
        <v>854.21699999999998</v>
      </c>
      <c r="Y188" s="80">
        <v>805.49279999999999</v>
      </c>
      <c r="Z188" s="80">
        <v>701.03880000000004</v>
      </c>
      <c r="AA188" s="121">
        <v>18349.367399999996</v>
      </c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36"/>
    </row>
    <row r="189" spans="1:284" s="37" customFormat="1" x14ac:dyDescent="0.25">
      <c r="A189" s="67">
        <v>4</v>
      </c>
      <c r="B189" s="75" t="s">
        <v>231</v>
      </c>
      <c r="C189" s="80">
        <v>1032.24</v>
      </c>
      <c r="D189" s="80">
        <v>1042.1759999999999</v>
      </c>
      <c r="E189" s="80">
        <v>1042.2719999999999</v>
      </c>
      <c r="F189" s="80">
        <v>1035.4559999999999</v>
      </c>
      <c r="G189" s="80">
        <v>1032.576</v>
      </c>
      <c r="H189" s="80">
        <v>1053.0719999999999</v>
      </c>
      <c r="I189" s="80">
        <v>1090.4159999999999</v>
      </c>
      <c r="J189" s="80">
        <v>1121.664</v>
      </c>
      <c r="K189" s="80">
        <v>1219.4880000000001</v>
      </c>
      <c r="L189" s="80">
        <v>1277.76</v>
      </c>
      <c r="M189" s="80">
        <v>1265.184</v>
      </c>
      <c r="N189" s="80">
        <v>1237.248</v>
      </c>
      <c r="O189" s="80">
        <v>1157.712</v>
      </c>
      <c r="P189" s="80">
        <v>1085.616</v>
      </c>
      <c r="Q189" s="80">
        <v>1033.3920000000001</v>
      </c>
      <c r="R189" s="80">
        <v>1098.912</v>
      </c>
      <c r="S189" s="80">
        <v>1222.944</v>
      </c>
      <c r="T189" s="102">
        <v>1140.624</v>
      </c>
      <c r="U189" s="80">
        <v>1138.6079999999999</v>
      </c>
      <c r="V189" s="80">
        <v>1122.624</v>
      </c>
      <c r="W189" s="80">
        <v>1051.8720000000001</v>
      </c>
      <c r="X189" s="80">
        <v>1048.2719999999999</v>
      </c>
      <c r="Y189" s="80">
        <v>1047.8879999999999</v>
      </c>
      <c r="Z189" s="80">
        <v>1052.3040000000001</v>
      </c>
      <c r="AA189" s="121">
        <v>26650.32</v>
      </c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36"/>
    </row>
    <row r="190" spans="1:284" s="37" customFormat="1" x14ac:dyDescent="0.25">
      <c r="A190" s="67">
        <v>5</v>
      </c>
      <c r="B190" s="75" t="s">
        <v>306</v>
      </c>
      <c r="C190" s="80">
        <v>1045.6614</v>
      </c>
      <c r="D190" s="80">
        <v>1008.1638</v>
      </c>
      <c r="E190" s="80">
        <v>935.13419999999996</v>
      </c>
      <c r="F190" s="80">
        <v>949.62419999999997</v>
      </c>
      <c r="G190" s="80">
        <v>973.00980000000004</v>
      </c>
      <c r="H190" s="80">
        <v>1149.1199999999999</v>
      </c>
      <c r="I190" s="80">
        <v>1206.1224</v>
      </c>
      <c r="J190" s="80">
        <v>1277.5644</v>
      </c>
      <c r="K190" s="80">
        <v>1322.7102</v>
      </c>
      <c r="L190" s="80">
        <v>1362.1859999999999</v>
      </c>
      <c r="M190" s="80">
        <v>1361.9844000000001</v>
      </c>
      <c r="N190" s="80">
        <v>1311.0426</v>
      </c>
      <c r="O190" s="80">
        <v>1297.422</v>
      </c>
      <c r="P190" s="80">
        <v>1244.0988</v>
      </c>
      <c r="Q190" s="80">
        <v>1281.7098000000001</v>
      </c>
      <c r="R190" s="80">
        <v>1306.8720000000001</v>
      </c>
      <c r="S190" s="80">
        <v>1363.6602</v>
      </c>
      <c r="T190" s="102">
        <v>1523.8062</v>
      </c>
      <c r="U190" s="80">
        <v>1519.2701999999999</v>
      </c>
      <c r="V190" s="80">
        <v>1489.0554</v>
      </c>
      <c r="W190" s="80">
        <v>1473.0282</v>
      </c>
      <c r="X190" s="80">
        <v>1347.8345999999999</v>
      </c>
      <c r="Y190" s="80">
        <v>1294.4484</v>
      </c>
      <c r="Z190" s="80">
        <v>1167.0498</v>
      </c>
      <c r="AA190" s="121">
        <v>30210.578999999998</v>
      </c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36"/>
    </row>
    <row r="191" spans="1:284" s="37" customFormat="1" x14ac:dyDescent="0.25">
      <c r="A191" s="67">
        <v>6</v>
      </c>
      <c r="B191" s="75" t="s">
        <v>232</v>
      </c>
      <c r="C191" s="80">
        <v>0</v>
      </c>
      <c r="D191" s="80">
        <v>0</v>
      </c>
      <c r="E191" s="80">
        <v>0</v>
      </c>
      <c r="F191" s="80">
        <v>0</v>
      </c>
      <c r="G191" s="80">
        <v>0</v>
      </c>
      <c r="H191" s="80">
        <v>0</v>
      </c>
      <c r="I191" s="80">
        <v>0</v>
      </c>
      <c r="J191" s="80">
        <v>0</v>
      </c>
      <c r="K191" s="80">
        <v>0</v>
      </c>
      <c r="L191" s="80">
        <v>0</v>
      </c>
      <c r="M191" s="80">
        <v>0</v>
      </c>
      <c r="N191" s="80">
        <v>0</v>
      </c>
      <c r="O191" s="80">
        <v>3.5999999999999997E-2</v>
      </c>
      <c r="P191" s="80">
        <v>0</v>
      </c>
      <c r="Q191" s="80">
        <v>0</v>
      </c>
      <c r="R191" s="80">
        <v>0</v>
      </c>
      <c r="S191" s="80">
        <v>0</v>
      </c>
      <c r="T191" s="102">
        <v>0</v>
      </c>
      <c r="U191" s="80">
        <v>0</v>
      </c>
      <c r="V191" s="80">
        <v>0</v>
      </c>
      <c r="W191" s="80">
        <v>0</v>
      </c>
      <c r="X191" s="80">
        <v>0</v>
      </c>
      <c r="Y191" s="80">
        <v>0</v>
      </c>
      <c r="Z191" s="80">
        <v>0</v>
      </c>
      <c r="AA191" s="121">
        <v>3.5999999999999997E-2</v>
      </c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36"/>
    </row>
    <row r="192" spans="1:284" s="37" customFormat="1" x14ac:dyDescent="0.25">
      <c r="A192" s="67">
        <v>7</v>
      </c>
      <c r="B192" s="75" t="s">
        <v>307</v>
      </c>
      <c r="C192" s="80">
        <v>9.6000000000000002E-2</v>
      </c>
      <c r="D192" s="80">
        <v>9.6000000000000002E-2</v>
      </c>
      <c r="E192" s="80">
        <v>9.6000000000000002E-2</v>
      </c>
      <c r="F192" s="80">
        <v>0.14399999999999999</v>
      </c>
      <c r="G192" s="80">
        <v>9.6000000000000002E-2</v>
      </c>
      <c r="H192" s="80">
        <v>9.6000000000000002E-2</v>
      </c>
      <c r="I192" s="80">
        <v>0.14399999999999999</v>
      </c>
      <c r="J192" s="80">
        <v>4.8000000000000001E-2</v>
      </c>
      <c r="K192" s="80">
        <v>9.6000000000000002E-2</v>
      </c>
      <c r="L192" s="80">
        <v>4.8000000000000001E-2</v>
      </c>
      <c r="M192" s="80">
        <v>4.8000000000000001E-2</v>
      </c>
      <c r="N192" s="80">
        <v>4.8000000000000001E-2</v>
      </c>
      <c r="O192" s="80">
        <v>0</v>
      </c>
      <c r="P192" s="80">
        <v>4.8000000000000001E-2</v>
      </c>
      <c r="Q192" s="80">
        <v>4.8000000000000001E-2</v>
      </c>
      <c r="R192" s="80">
        <v>4.8000000000000001E-2</v>
      </c>
      <c r="S192" s="80">
        <v>4.8000000000000001E-2</v>
      </c>
      <c r="T192" s="102">
        <v>4.8000000000000001E-2</v>
      </c>
      <c r="U192" s="80">
        <v>4.8000000000000001E-2</v>
      </c>
      <c r="V192" s="80">
        <v>4.8000000000000001E-2</v>
      </c>
      <c r="W192" s="80">
        <v>4.8000000000000001E-2</v>
      </c>
      <c r="X192" s="80">
        <v>4.8000000000000001E-2</v>
      </c>
      <c r="Y192" s="80">
        <v>9.6000000000000002E-2</v>
      </c>
      <c r="Z192" s="80">
        <v>9.6000000000000002E-2</v>
      </c>
      <c r="AA192" s="121">
        <v>1.6800000000000006</v>
      </c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36"/>
    </row>
    <row r="193" spans="1:284" s="37" customFormat="1" x14ac:dyDescent="0.25">
      <c r="A193" s="67">
        <v>8</v>
      </c>
      <c r="B193" s="75" t="s">
        <v>308</v>
      </c>
      <c r="C193" s="80">
        <v>0</v>
      </c>
      <c r="D193" s="80">
        <v>0</v>
      </c>
      <c r="E193" s="80">
        <v>0</v>
      </c>
      <c r="F193" s="80">
        <v>0</v>
      </c>
      <c r="G193" s="80">
        <v>0</v>
      </c>
      <c r="H193" s="80">
        <v>0</v>
      </c>
      <c r="I193" s="80">
        <v>0</v>
      </c>
      <c r="J193" s="80">
        <v>0</v>
      </c>
      <c r="K193" s="80">
        <v>0</v>
      </c>
      <c r="L193" s="80">
        <v>0</v>
      </c>
      <c r="M193" s="80">
        <v>0</v>
      </c>
      <c r="N193" s="80">
        <v>0</v>
      </c>
      <c r="O193" s="80">
        <v>0</v>
      </c>
      <c r="P193" s="80">
        <v>0</v>
      </c>
      <c r="Q193" s="80">
        <v>0</v>
      </c>
      <c r="R193" s="80">
        <v>0</v>
      </c>
      <c r="S193" s="80">
        <v>0</v>
      </c>
      <c r="T193" s="102">
        <v>0</v>
      </c>
      <c r="U193" s="80">
        <v>0</v>
      </c>
      <c r="V193" s="80">
        <v>0</v>
      </c>
      <c r="W193" s="80">
        <v>0</v>
      </c>
      <c r="X193" s="80">
        <v>0</v>
      </c>
      <c r="Y193" s="80">
        <v>0</v>
      </c>
      <c r="Z193" s="80">
        <v>0</v>
      </c>
      <c r="AA193" s="121">
        <v>0</v>
      </c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36"/>
    </row>
    <row r="194" spans="1:284" s="40" customFormat="1" ht="18.75" thickBot="1" x14ac:dyDescent="0.3">
      <c r="A194" s="67">
        <v>9</v>
      </c>
      <c r="B194" s="75" t="s">
        <v>309</v>
      </c>
      <c r="C194" s="80">
        <v>292.392</v>
      </c>
      <c r="D194" s="80">
        <v>278.41199999999998</v>
      </c>
      <c r="E194" s="80">
        <v>269.77199999999999</v>
      </c>
      <c r="F194" s="80">
        <v>261.69600000000003</v>
      </c>
      <c r="G194" s="80">
        <v>261.31200000000001</v>
      </c>
      <c r="H194" s="80">
        <v>279.24</v>
      </c>
      <c r="I194" s="80">
        <v>308.62799999999999</v>
      </c>
      <c r="J194" s="80">
        <v>332.85599999999999</v>
      </c>
      <c r="K194" s="80">
        <v>330.73200000000003</v>
      </c>
      <c r="L194" s="80">
        <v>341.42399999999998</v>
      </c>
      <c r="M194" s="80">
        <v>346.63200000000001</v>
      </c>
      <c r="N194" s="80">
        <v>345.27600000000001</v>
      </c>
      <c r="O194" s="80">
        <v>338.24400000000003</v>
      </c>
      <c r="P194" s="80">
        <v>336.99599999999998</v>
      </c>
      <c r="Q194" s="80">
        <v>337.23599999999999</v>
      </c>
      <c r="R194" s="80">
        <v>347.73599999999999</v>
      </c>
      <c r="S194" s="80">
        <v>362.1</v>
      </c>
      <c r="T194" s="102">
        <v>425.74799999999999</v>
      </c>
      <c r="U194" s="80">
        <v>434.94</v>
      </c>
      <c r="V194" s="80">
        <v>441.81599999999997</v>
      </c>
      <c r="W194" s="80">
        <v>448.536</v>
      </c>
      <c r="X194" s="80">
        <v>417.22800000000001</v>
      </c>
      <c r="Y194" s="80">
        <v>364.32</v>
      </c>
      <c r="Z194" s="80">
        <v>319.65600000000001</v>
      </c>
      <c r="AA194" s="121">
        <v>8222.9279999999999</v>
      </c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39"/>
    </row>
    <row r="195" spans="1:284" s="34" customFormat="1" x14ac:dyDescent="0.25">
      <c r="A195" s="67">
        <v>10</v>
      </c>
      <c r="B195" s="75" t="s">
        <v>310</v>
      </c>
      <c r="C195" s="80">
        <v>0.14399999999999999</v>
      </c>
      <c r="D195" s="80">
        <v>0.108</v>
      </c>
      <c r="E195" s="80">
        <v>0.108</v>
      </c>
      <c r="F195" s="80">
        <v>0.108</v>
      </c>
      <c r="G195" s="80">
        <v>0.14399999999999999</v>
      </c>
      <c r="H195" s="80">
        <v>0.108</v>
      </c>
      <c r="I195" s="80">
        <v>0.108</v>
      </c>
      <c r="J195" s="80">
        <v>0.108</v>
      </c>
      <c r="K195" s="80">
        <v>0.14399999999999999</v>
      </c>
      <c r="L195" s="80">
        <v>0.108</v>
      </c>
      <c r="M195" s="80">
        <v>0.108</v>
      </c>
      <c r="N195" s="80">
        <v>0.108</v>
      </c>
      <c r="O195" s="80">
        <v>0.108</v>
      </c>
      <c r="P195" s="80">
        <v>0.108</v>
      </c>
      <c r="Q195" s="80">
        <v>0.108</v>
      </c>
      <c r="R195" s="80">
        <v>0.108</v>
      </c>
      <c r="S195" s="80">
        <v>0.108</v>
      </c>
      <c r="T195" s="102">
        <v>0.108</v>
      </c>
      <c r="U195" s="80">
        <v>0.108</v>
      </c>
      <c r="V195" s="80">
        <v>0.108</v>
      </c>
      <c r="W195" s="80">
        <v>0.14399999999999999</v>
      </c>
      <c r="X195" s="80">
        <v>0.108</v>
      </c>
      <c r="Y195" s="80">
        <v>0.108</v>
      </c>
      <c r="Z195" s="80">
        <v>0.108</v>
      </c>
      <c r="AA195" s="121">
        <v>2.7360000000000011</v>
      </c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33"/>
    </row>
    <row r="196" spans="1:284" s="37" customFormat="1" x14ac:dyDescent="0.25">
      <c r="A196" s="67">
        <v>11</v>
      </c>
      <c r="B196" s="75" t="s">
        <v>311</v>
      </c>
      <c r="C196" s="80">
        <v>0</v>
      </c>
      <c r="D196" s="80">
        <v>0</v>
      </c>
      <c r="E196" s="80">
        <v>0</v>
      </c>
      <c r="F196" s="80">
        <v>0</v>
      </c>
      <c r="G196" s="80">
        <v>0</v>
      </c>
      <c r="H196" s="80">
        <v>0</v>
      </c>
      <c r="I196" s="80">
        <v>0</v>
      </c>
      <c r="J196" s="80">
        <v>0</v>
      </c>
      <c r="K196" s="80">
        <v>0</v>
      </c>
      <c r="L196" s="80">
        <v>0</v>
      </c>
      <c r="M196" s="80">
        <v>0</v>
      </c>
      <c r="N196" s="80">
        <v>0</v>
      </c>
      <c r="O196" s="80">
        <v>0</v>
      </c>
      <c r="P196" s="80">
        <v>0</v>
      </c>
      <c r="Q196" s="80">
        <v>0</v>
      </c>
      <c r="R196" s="80">
        <v>0</v>
      </c>
      <c r="S196" s="80">
        <v>0</v>
      </c>
      <c r="T196" s="102">
        <v>0</v>
      </c>
      <c r="U196" s="80">
        <v>0</v>
      </c>
      <c r="V196" s="80">
        <v>0</v>
      </c>
      <c r="W196" s="80">
        <v>0</v>
      </c>
      <c r="X196" s="80">
        <v>0</v>
      </c>
      <c r="Y196" s="80">
        <v>0</v>
      </c>
      <c r="Z196" s="80">
        <v>0</v>
      </c>
      <c r="AA196" s="121">
        <v>0</v>
      </c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36"/>
    </row>
    <row r="197" spans="1:284" s="37" customFormat="1" x14ac:dyDescent="0.25">
      <c r="A197" s="67">
        <v>12</v>
      </c>
      <c r="B197" s="75" t="s">
        <v>312</v>
      </c>
      <c r="C197" s="80">
        <v>1124.0640000000001</v>
      </c>
      <c r="D197" s="80">
        <v>1069.68</v>
      </c>
      <c r="E197" s="80">
        <v>1026.528</v>
      </c>
      <c r="F197" s="80">
        <v>1017.6</v>
      </c>
      <c r="G197" s="80">
        <v>1048.3679999999999</v>
      </c>
      <c r="H197" s="80">
        <v>1084.08</v>
      </c>
      <c r="I197" s="80">
        <v>1171.008</v>
      </c>
      <c r="J197" s="80">
        <v>1294.6079999999999</v>
      </c>
      <c r="K197" s="80">
        <v>1480.8</v>
      </c>
      <c r="L197" s="80">
        <v>1668.576</v>
      </c>
      <c r="M197" s="80">
        <v>1698.336</v>
      </c>
      <c r="N197" s="80">
        <v>1653.36</v>
      </c>
      <c r="O197" s="80">
        <v>1624.992</v>
      </c>
      <c r="P197" s="80">
        <v>1602.336</v>
      </c>
      <c r="Q197" s="80">
        <v>1551.6479999999999</v>
      </c>
      <c r="R197" s="80">
        <v>1516.2719999999999</v>
      </c>
      <c r="S197" s="80">
        <v>1604.4480000000001</v>
      </c>
      <c r="T197" s="102">
        <v>1710.288</v>
      </c>
      <c r="U197" s="80">
        <v>1665.0719999999999</v>
      </c>
      <c r="V197" s="80">
        <v>1572.816</v>
      </c>
      <c r="W197" s="80">
        <v>1485.7919999999999</v>
      </c>
      <c r="X197" s="80">
        <v>1429.9680000000001</v>
      </c>
      <c r="Y197" s="80">
        <v>1313.376</v>
      </c>
      <c r="Z197" s="80">
        <v>1190.5920000000001</v>
      </c>
      <c r="AA197" s="121">
        <v>33604.608</v>
      </c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36"/>
    </row>
    <row r="198" spans="1:284" s="37" customFormat="1" x14ac:dyDescent="0.25">
      <c r="A198" s="67">
        <v>13</v>
      </c>
      <c r="B198" s="75" t="s">
        <v>313</v>
      </c>
      <c r="C198" s="80">
        <v>1442.2968000000001</v>
      </c>
      <c r="D198" s="80">
        <v>1442.0322000000001</v>
      </c>
      <c r="E198" s="80">
        <v>1432.2798</v>
      </c>
      <c r="F198" s="80">
        <v>1400.7923999999998</v>
      </c>
      <c r="G198" s="80">
        <v>1402.38</v>
      </c>
      <c r="H198" s="80">
        <v>1430.0495999999998</v>
      </c>
      <c r="I198" s="80">
        <v>1375.8444</v>
      </c>
      <c r="J198" s="80">
        <v>1670.2685999999999</v>
      </c>
      <c r="K198" s="80">
        <v>2142.0504000000001</v>
      </c>
      <c r="L198" s="80">
        <v>2496.2741999999998</v>
      </c>
      <c r="M198" s="80">
        <v>2566.6578</v>
      </c>
      <c r="N198" s="80">
        <v>2528.3663999999999</v>
      </c>
      <c r="O198" s="80">
        <v>2370.2489999999998</v>
      </c>
      <c r="P198" s="80">
        <v>2493.7793999999999</v>
      </c>
      <c r="Q198" s="80">
        <v>2567.9808000000003</v>
      </c>
      <c r="R198" s="80">
        <v>2528.0262000000002</v>
      </c>
      <c r="S198" s="80">
        <v>2527.4214000000002</v>
      </c>
      <c r="T198" s="102">
        <v>2340.8027999999999</v>
      </c>
      <c r="U198" s="80">
        <v>2217.915</v>
      </c>
      <c r="V198" s="80">
        <v>1970.3249999999998</v>
      </c>
      <c r="W198" s="80">
        <v>1889.3951999999999</v>
      </c>
      <c r="X198" s="80">
        <v>1697.4468000000002</v>
      </c>
      <c r="Y198" s="80">
        <v>1554.5250000000001</v>
      </c>
      <c r="Z198" s="80">
        <v>1529.8038000000001</v>
      </c>
      <c r="AA198" s="121">
        <v>47016.962999999996</v>
      </c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36"/>
    </row>
    <row r="199" spans="1:284" s="37" customFormat="1" x14ac:dyDescent="0.25">
      <c r="A199" s="67">
        <v>14</v>
      </c>
      <c r="B199" s="75" t="s">
        <v>314</v>
      </c>
      <c r="C199" s="80">
        <v>868.64400000000001</v>
      </c>
      <c r="D199" s="80">
        <v>818.2944</v>
      </c>
      <c r="E199" s="80">
        <v>812.17079999999999</v>
      </c>
      <c r="F199" s="80">
        <v>800.37720000000002</v>
      </c>
      <c r="G199" s="80">
        <v>803.02319999999997</v>
      </c>
      <c r="H199" s="80">
        <v>839.38679999999999</v>
      </c>
      <c r="I199" s="80">
        <v>926.47799999999995</v>
      </c>
      <c r="J199" s="80">
        <v>971.46</v>
      </c>
      <c r="K199" s="80">
        <v>1055.4516000000001</v>
      </c>
      <c r="L199" s="80">
        <v>1088.0352</v>
      </c>
      <c r="M199" s="80">
        <v>1102.7772</v>
      </c>
      <c r="N199" s="80">
        <v>1108.8252</v>
      </c>
      <c r="O199" s="80">
        <v>1100.2067999999999</v>
      </c>
      <c r="P199" s="80">
        <v>1131.5052000000001</v>
      </c>
      <c r="Q199" s="80">
        <v>1146.096</v>
      </c>
      <c r="R199" s="80">
        <v>1131.5808</v>
      </c>
      <c r="S199" s="80">
        <v>1224.1908000000001</v>
      </c>
      <c r="T199" s="102">
        <v>1289.2824000000001</v>
      </c>
      <c r="U199" s="80">
        <v>1283.9148</v>
      </c>
      <c r="V199" s="80">
        <v>1269.6264000000001</v>
      </c>
      <c r="W199" s="80">
        <v>1208.6171999999999</v>
      </c>
      <c r="X199" s="80">
        <v>1168.2467999999999</v>
      </c>
      <c r="Y199" s="80">
        <v>1074.8807999999999</v>
      </c>
      <c r="Z199" s="80">
        <v>963.67319999999995</v>
      </c>
      <c r="AA199" s="121">
        <v>25186.7448</v>
      </c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36"/>
    </row>
    <row r="200" spans="1:284" s="37" customFormat="1" x14ac:dyDescent="0.25">
      <c r="A200" s="67">
        <v>15</v>
      </c>
      <c r="B200" s="75" t="s">
        <v>315</v>
      </c>
      <c r="C200" s="80">
        <v>908.5104</v>
      </c>
      <c r="D200" s="80">
        <v>851.10479999999995</v>
      </c>
      <c r="E200" s="80">
        <v>820.56240000000003</v>
      </c>
      <c r="F200" s="80">
        <v>810.02880000000005</v>
      </c>
      <c r="G200" s="80">
        <v>811.79280000000006</v>
      </c>
      <c r="H200" s="80">
        <v>909.56880000000001</v>
      </c>
      <c r="I200" s="80">
        <v>993.83759999999995</v>
      </c>
      <c r="J200" s="80">
        <v>1066.9680000000001</v>
      </c>
      <c r="K200" s="80">
        <v>1102.3488</v>
      </c>
      <c r="L200" s="80">
        <v>1143.4248</v>
      </c>
      <c r="M200" s="80">
        <v>1160.0568000000001</v>
      </c>
      <c r="N200" s="80">
        <v>1158.4944</v>
      </c>
      <c r="O200" s="80">
        <v>1147.8599999999999</v>
      </c>
      <c r="P200" s="80">
        <v>1152.4967999999999</v>
      </c>
      <c r="Q200" s="80">
        <v>1153.9079999999999</v>
      </c>
      <c r="R200" s="80">
        <v>1160.7624000000001</v>
      </c>
      <c r="S200" s="80">
        <v>1226.7360000000001</v>
      </c>
      <c r="T200" s="102">
        <v>1350.2159999999999</v>
      </c>
      <c r="U200" s="80">
        <v>1370.88</v>
      </c>
      <c r="V200" s="80">
        <v>1352.0808</v>
      </c>
      <c r="W200" s="80">
        <v>1317.5568000000001</v>
      </c>
      <c r="X200" s="80">
        <v>1227.8448000000001</v>
      </c>
      <c r="Y200" s="80">
        <v>1092.7224000000001</v>
      </c>
      <c r="Z200" s="80">
        <v>984.16079999999999</v>
      </c>
      <c r="AA200" s="121">
        <v>26273.923200000001</v>
      </c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36"/>
    </row>
    <row r="201" spans="1:284" s="37" customFormat="1" x14ac:dyDescent="0.25">
      <c r="A201" s="67">
        <v>16</v>
      </c>
      <c r="B201" s="75" t="s">
        <v>316</v>
      </c>
      <c r="C201" s="80">
        <v>1548.2123999999999</v>
      </c>
      <c r="D201" s="80">
        <v>1387.3356000000001</v>
      </c>
      <c r="E201" s="80">
        <v>1443.2796000000001</v>
      </c>
      <c r="F201" s="80">
        <v>1438.8948</v>
      </c>
      <c r="G201" s="80">
        <v>1327.9896000000001</v>
      </c>
      <c r="H201" s="80">
        <v>1317.33</v>
      </c>
      <c r="I201" s="80">
        <v>1492.5708</v>
      </c>
      <c r="J201" s="80">
        <v>1665.5436</v>
      </c>
      <c r="K201" s="80">
        <v>1675.296</v>
      </c>
      <c r="L201" s="80">
        <v>1780.5311999999999</v>
      </c>
      <c r="M201" s="80">
        <v>1811.4516000000001</v>
      </c>
      <c r="N201" s="80">
        <v>1797.9947999999999</v>
      </c>
      <c r="O201" s="80">
        <v>1771.6859999999999</v>
      </c>
      <c r="P201" s="80">
        <v>1770.6276</v>
      </c>
      <c r="Q201" s="80">
        <v>1754.2224000000001</v>
      </c>
      <c r="R201" s="80">
        <v>1769.3424</v>
      </c>
      <c r="S201" s="80">
        <v>1843.2791999999999</v>
      </c>
      <c r="T201" s="102">
        <v>1957.7375999999999</v>
      </c>
      <c r="U201" s="80">
        <v>2031.9767999999999</v>
      </c>
      <c r="V201" s="80">
        <v>2108.7864</v>
      </c>
      <c r="W201" s="80">
        <v>2069.8524000000002</v>
      </c>
      <c r="X201" s="80">
        <v>1944.6587999999999</v>
      </c>
      <c r="Y201" s="80">
        <v>1746.7380000000001</v>
      </c>
      <c r="Z201" s="80">
        <v>1637.4204</v>
      </c>
      <c r="AA201" s="121">
        <v>41092.758000000002</v>
      </c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36"/>
    </row>
    <row r="202" spans="1:284" s="37" customFormat="1" x14ac:dyDescent="0.25">
      <c r="A202" s="67">
        <v>17</v>
      </c>
      <c r="B202" s="75" t="s">
        <v>317</v>
      </c>
      <c r="C202" s="80">
        <v>1132.0722000000001</v>
      </c>
      <c r="D202" s="80">
        <v>1136.2302</v>
      </c>
      <c r="E202" s="80">
        <v>1104.5538000000001</v>
      </c>
      <c r="F202" s="80">
        <v>1082.6298000000002</v>
      </c>
      <c r="G202" s="80">
        <v>1084.1417999999999</v>
      </c>
      <c r="H202" s="80">
        <v>1151.5014000000001</v>
      </c>
      <c r="I202" s="80">
        <v>1217.538</v>
      </c>
      <c r="J202" s="80">
        <v>1282.3272000000002</v>
      </c>
      <c r="K202" s="80">
        <v>1537.3638000000001</v>
      </c>
      <c r="L202" s="80">
        <v>1645.8876</v>
      </c>
      <c r="M202" s="80">
        <v>1669.0212000000001</v>
      </c>
      <c r="N202" s="80">
        <v>1673.8596</v>
      </c>
      <c r="O202" s="80">
        <v>1658.8908000000001</v>
      </c>
      <c r="P202" s="80">
        <v>1608.2388000000001</v>
      </c>
      <c r="Q202" s="80">
        <v>1570.5144</v>
      </c>
      <c r="R202" s="80">
        <v>1520.3915999999999</v>
      </c>
      <c r="S202" s="80">
        <v>1515.5532000000001</v>
      </c>
      <c r="T202" s="102">
        <v>1577.394</v>
      </c>
      <c r="U202" s="80">
        <v>1535.7006000000001</v>
      </c>
      <c r="V202" s="80">
        <v>1521.9414000000002</v>
      </c>
      <c r="W202" s="80">
        <v>1443.7331999999999</v>
      </c>
      <c r="X202" s="80">
        <v>1307.1618000000001</v>
      </c>
      <c r="Y202" s="80">
        <v>1243.2042000000001</v>
      </c>
      <c r="Z202" s="80">
        <v>1127.4983999999999</v>
      </c>
      <c r="AA202" s="121">
        <v>33347.348999999995</v>
      </c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36"/>
    </row>
    <row r="203" spans="1:284" s="37" customFormat="1" x14ac:dyDescent="0.25">
      <c r="A203" s="67">
        <v>18</v>
      </c>
      <c r="B203" s="75" t="s">
        <v>318</v>
      </c>
      <c r="C203" s="80">
        <v>1315.5912000000001</v>
      </c>
      <c r="D203" s="80">
        <v>1220.3352</v>
      </c>
      <c r="E203" s="80">
        <v>1187.5247999999999</v>
      </c>
      <c r="F203" s="80">
        <v>1184.652</v>
      </c>
      <c r="G203" s="80">
        <v>1174.4459999999999</v>
      </c>
      <c r="H203" s="80">
        <v>1285.2</v>
      </c>
      <c r="I203" s="80">
        <v>1471.932</v>
      </c>
      <c r="J203" s="80">
        <v>1584.4248</v>
      </c>
      <c r="K203" s="80">
        <v>1647.0971999999999</v>
      </c>
      <c r="L203" s="80">
        <v>1679.9076</v>
      </c>
      <c r="M203" s="80">
        <v>1687.4675999999999</v>
      </c>
      <c r="N203" s="80">
        <v>1677.4128000000001</v>
      </c>
      <c r="O203" s="80">
        <v>1691.55</v>
      </c>
      <c r="P203" s="80">
        <v>1673.3304000000001</v>
      </c>
      <c r="Q203" s="80">
        <v>1686.7116000000001</v>
      </c>
      <c r="R203" s="80">
        <v>1700.2439999999999</v>
      </c>
      <c r="S203" s="80">
        <v>1809.7128</v>
      </c>
      <c r="T203" s="102">
        <v>1942.164</v>
      </c>
      <c r="U203" s="80">
        <v>1993.7231999999999</v>
      </c>
      <c r="V203" s="80">
        <v>1977.2424000000001</v>
      </c>
      <c r="W203" s="80">
        <v>1965.2976000000001</v>
      </c>
      <c r="X203" s="80">
        <v>1862.3304000000001</v>
      </c>
      <c r="Y203" s="80">
        <v>1659.2688000000001</v>
      </c>
      <c r="Z203" s="80">
        <v>1453.4856</v>
      </c>
      <c r="AA203" s="121">
        <v>38531.051999999996</v>
      </c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36"/>
    </row>
    <row r="204" spans="1:284" s="37" customFormat="1" x14ac:dyDescent="0.25">
      <c r="A204" s="67">
        <v>19</v>
      </c>
      <c r="B204" s="75" t="s">
        <v>319</v>
      </c>
      <c r="C204" s="80">
        <v>817.77599999999995</v>
      </c>
      <c r="D204" s="80">
        <v>789.55200000000002</v>
      </c>
      <c r="E204" s="80">
        <v>783.84</v>
      </c>
      <c r="F204" s="80">
        <v>784.08</v>
      </c>
      <c r="G204" s="80">
        <v>785.66399999999999</v>
      </c>
      <c r="H204" s="80">
        <v>785.42399999999998</v>
      </c>
      <c r="I204" s="80">
        <v>787.58399999999995</v>
      </c>
      <c r="J204" s="80">
        <v>776.16</v>
      </c>
      <c r="K204" s="80">
        <v>781.58399999999995</v>
      </c>
      <c r="L204" s="80">
        <v>818.976</v>
      </c>
      <c r="M204" s="80">
        <v>821.952</v>
      </c>
      <c r="N204" s="80">
        <v>746.54399999999998</v>
      </c>
      <c r="O204" s="80">
        <v>576.14400000000001</v>
      </c>
      <c r="P204" s="80">
        <v>580.12800000000004</v>
      </c>
      <c r="Q204" s="80">
        <v>567.69600000000003</v>
      </c>
      <c r="R204" s="80">
        <v>545.52</v>
      </c>
      <c r="S204" s="80">
        <v>770.83199999999999</v>
      </c>
      <c r="T204" s="102">
        <v>779.71199999999999</v>
      </c>
      <c r="U204" s="80">
        <v>785.85599999999999</v>
      </c>
      <c r="V204" s="80">
        <v>814.17600000000004</v>
      </c>
      <c r="W204" s="80">
        <v>807.64800000000002</v>
      </c>
      <c r="X204" s="80">
        <v>815.32799999999997</v>
      </c>
      <c r="Y204" s="80">
        <v>808.46400000000006</v>
      </c>
      <c r="Z204" s="80">
        <v>806.54399999999998</v>
      </c>
      <c r="AA204" s="121">
        <v>18137.184000000001</v>
      </c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36"/>
    </row>
    <row r="205" spans="1:284" s="37" customFormat="1" x14ac:dyDescent="0.25">
      <c r="A205" s="67">
        <v>20</v>
      </c>
      <c r="B205" s="75" t="s">
        <v>320</v>
      </c>
      <c r="C205" s="80">
        <v>28.68</v>
      </c>
      <c r="D205" s="80">
        <v>27.768000000000001</v>
      </c>
      <c r="E205" s="80">
        <v>28.175999999999998</v>
      </c>
      <c r="F205" s="80">
        <v>29.904</v>
      </c>
      <c r="G205" s="80">
        <v>30.263999999999999</v>
      </c>
      <c r="H205" s="80">
        <v>30.36</v>
      </c>
      <c r="I205" s="80">
        <v>29.544</v>
      </c>
      <c r="J205" s="80">
        <v>29.015999999999998</v>
      </c>
      <c r="K205" s="80">
        <v>28.8</v>
      </c>
      <c r="L205" s="80">
        <v>29.015999999999998</v>
      </c>
      <c r="M205" s="80">
        <v>27.096</v>
      </c>
      <c r="N205" s="80">
        <v>140.376</v>
      </c>
      <c r="O205" s="80">
        <v>289.2</v>
      </c>
      <c r="P205" s="80">
        <v>298.488</v>
      </c>
      <c r="Q205" s="80">
        <v>297.24</v>
      </c>
      <c r="R205" s="80">
        <v>287.47199999999998</v>
      </c>
      <c r="S205" s="80">
        <v>38.616</v>
      </c>
      <c r="T205" s="102">
        <v>27.312000000000001</v>
      </c>
      <c r="U205" s="80">
        <v>28.08</v>
      </c>
      <c r="V205" s="80">
        <v>27.936</v>
      </c>
      <c r="W205" s="80">
        <v>27.408000000000001</v>
      </c>
      <c r="X205" s="80">
        <v>29.4</v>
      </c>
      <c r="Y205" s="80">
        <v>29.231999999999999</v>
      </c>
      <c r="Z205" s="80">
        <v>28.943999999999999</v>
      </c>
      <c r="AA205" s="121">
        <v>1868.3279999999997</v>
      </c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36"/>
    </row>
    <row r="206" spans="1:284" s="37" customFormat="1" x14ac:dyDescent="0.25">
      <c r="A206" s="67">
        <v>21</v>
      </c>
      <c r="B206" s="75" t="s">
        <v>321</v>
      </c>
      <c r="C206" s="80">
        <v>915.44039999999995</v>
      </c>
      <c r="D206" s="80">
        <v>896.96879999999999</v>
      </c>
      <c r="E206" s="80">
        <v>853.29719999999998</v>
      </c>
      <c r="F206" s="80">
        <v>836.31240000000003</v>
      </c>
      <c r="G206" s="80">
        <v>826.40880000000004</v>
      </c>
      <c r="H206" s="80">
        <v>830.61720000000003</v>
      </c>
      <c r="I206" s="80">
        <v>920.35439999999994</v>
      </c>
      <c r="J206" s="80">
        <v>1082.4407999999999</v>
      </c>
      <c r="K206" s="80">
        <v>1358.8848</v>
      </c>
      <c r="L206" s="80">
        <v>1622.3760000000002</v>
      </c>
      <c r="M206" s="80">
        <v>1636.3116</v>
      </c>
      <c r="N206" s="80">
        <v>1614.816</v>
      </c>
      <c r="O206" s="80">
        <v>1551.9168</v>
      </c>
      <c r="P206" s="80">
        <v>1538.9892</v>
      </c>
      <c r="Q206" s="80">
        <v>1526.49</v>
      </c>
      <c r="R206" s="80">
        <v>1458.3996</v>
      </c>
      <c r="S206" s="80">
        <v>1498.2156</v>
      </c>
      <c r="T206" s="102">
        <v>1498.4171999999999</v>
      </c>
      <c r="U206" s="80">
        <v>1338.0444</v>
      </c>
      <c r="V206" s="80">
        <v>1252.1376</v>
      </c>
      <c r="W206" s="80">
        <v>1201.5612000000001</v>
      </c>
      <c r="X206" s="80">
        <v>1111.2696000000001</v>
      </c>
      <c r="Y206" s="80">
        <v>1032.066</v>
      </c>
      <c r="Z206" s="80">
        <v>943.68959999999993</v>
      </c>
      <c r="AA206" s="121">
        <v>29345.425200000005</v>
      </c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36"/>
    </row>
    <row r="207" spans="1:284" s="40" customFormat="1" ht="18.75" thickBot="1" x14ac:dyDescent="0.3">
      <c r="A207" s="67">
        <v>22</v>
      </c>
      <c r="B207" s="75" t="s">
        <v>322</v>
      </c>
      <c r="C207" s="80">
        <v>14.767200000000001</v>
      </c>
      <c r="D207" s="80">
        <v>14.9436</v>
      </c>
      <c r="E207" s="80">
        <v>14.8932</v>
      </c>
      <c r="F207" s="80">
        <v>14.8932</v>
      </c>
      <c r="G207" s="80">
        <v>15.372</v>
      </c>
      <c r="H207" s="80">
        <v>14.994</v>
      </c>
      <c r="I207" s="80">
        <v>13.986000000000001</v>
      </c>
      <c r="J207" s="80">
        <v>26.207999999999998</v>
      </c>
      <c r="K207" s="80">
        <v>68.6952</v>
      </c>
      <c r="L207" s="80">
        <v>68.493600000000001</v>
      </c>
      <c r="M207" s="80">
        <v>68.3172</v>
      </c>
      <c r="N207" s="80">
        <v>68.392799999999994</v>
      </c>
      <c r="O207" s="80">
        <v>15.976800000000001</v>
      </c>
      <c r="P207" s="80">
        <v>66.099599999999995</v>
      </c>
      <c r="Q207" s="80">
        <v>65.897999999999996</v>
      </c>
      <c r="R207" s="80">
        <v>68.115600000000001</v>
      </c>
      <c r="S207" s="80">
        <v>67.611599999999996</v>
      </c>
      <c r="T207" s="102">
        <v>19.202400000000001</v>
      </c>
      <c r="U207" s="80">
        <v>19.782</v>
      </c>
      <c r="V207" s="80">
        <v>19.7316</v>
      </c>
      <c r="W207" s="80">
        <v>19.7316</v>
      </c>
      <c r="X207" s="80">
        <v>19.7316</v>
      </c>
      <c r="Y207" s="80">
        <v>19.933199999999999</v>
      </c>
      <c r="Z207" s="80">
        <v>18.8748</v>
      </c>
      <c r="AA207" s="121">
        <v>824.64480000000003</v>
      </c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39"/>
    </row>
    <row r="208" spans="1:284" s="34" customFormat="1" x14ac:dyDescent="0.25">
      <c r="A208" s="67">
        <v>23</v>
      </c>
      <c r="B208" s="75" t="s">
        <v>323</v>
      </c>
      <c r="C208" s="80">
        <v>27.486000000000001</v>
      </c>
      <c r="D208" s="80">
        <v>27.72</v>
      </c>
      <c r="E208" s="80">
        <v>27.63</v>
      </c>
      <c r="F208" s="80">
        <v>27.576000000000001</v>
      </c>
      <c r="G208" s="80">
        <v>27.648</v>
      </c>
      <c r="H208" s="80">
        <v>27.431999999999999</v>
      </c>
      <c r="I208" s="80">
        <v>26.856000000000002</v>
      </c>
      <c r="J208" s="80">
        <v>28.475999999999999</v>
      </c>
      <c r="K208" s="80">
        <v>29.358000000000001</v>
      </c>
      <c r="L208" s="80">
        <v>42.03</v>
      </c>
      <c r="M208" s="80">
        <v>51.012</v>
      </c>
      <c r="N208" s="80">
        <v>55.908000000000001</v>
      </c>
      <c r="O208" s="80">
        <v>30.582000000000001</v>
      </c>
      <c r="P208" s="80">
        <v>41.688000000000002</v>
      </c>
      <c r="Q208" s="80">
        <v>53.514000000000003</v>
      </c>
      <c r="R208" s="80">
        <v>27.81</v>
      </c>
      <c r="S208" s="80">
        <v>23.364000000000001</v>
      </c>
      <c r="T208" s="102">
        <v>23.4</v>
      </c>
      <c r="U208" s="80">
        <v>24.012</v>
      </c>
      <c r="V208" s="80">
        <v>23.832000000000001</v>
      </c>
      <c r="W208" s="80">
        <v>23.076000000000001</v>
      </c>
      <c r="X208" s="80">
        <v>23.867999999999999</v>
      </c>
      <c r="Y208" s="80">
        <v>23.346</v>
      </c>
      <c r="Z208" s="80">
        <v>24.047999999999998</v>
      </c>
      <c r="AA208" s="121">
        <v>741.67200000000003</v>
      </c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33"/>
    </row>
    <row r="209" spans="1:284" s="40" customFormat="1" ht="18.75" thickBot="1" x14ac:dyDescent="0.3">
      <c r="A209" s="67">
        <v>24</v>
      </c>
      <c r="B209" s="75" t="s">
        <v>324</v>
      </c>
      <c r="C209" s="80">
        <v>1.7999999999999999E-2</v>
      </c>
      <c r="D209" s="80">
        <v>1.7999999999999999E-2</v>
      </c>
      <c r="E209" s="80">
        <v>1.7999999999999999E-2</v>
      </c>
      <c r="F209" s="80">
        <v>1.7999999999999999E-2</v>
      </c>
      <c r="G209" s="80">
        <v>1.7999999999999999E-2</v>
      </c>
      <c r="H209" s="80">
        <v>1.7999999999999999E-2</v>
      </c>
      <c r="I209" s="80">
        <v>1.7999999999999999E-2</v>
      </c>
      <c r="J209" s="80">
        <v>1.7999999999999999E-2</v>
      </c>
      <c r="K209" s="80">
        <v>0</v>
      </c>
      <c r="L209" s="80">
        <v>1.7999999999999999E-2</v>
      </c>
      <c r="M209" s="80">
        <v>1.7999999999999999E-2</v>
      </c>
      <c r="N209" s="80">
        <v>1.7999999999999999E-2</v>
      </c>
      <c r="O209" s="80">
        <v>1.7999999999999999E-2</v>
      </c>
      <c r="P209" s="80">
        <v>1.7999999999999999E-2</v>
      </c>
      <c r="Q209" s="80">
        <v>1.7999999999999999E-2</v>
      </c>
      <c r="R209" s="80">
        <v>0</v>
      </c>
      <c r="S209" s="80">
        <v>1.7999999999999999E-2</v>
      </c>
      <c r="T209" s="102">
        <v>1.7999999999999999E-2</v>
      </c>
      <c r="U209" s="80">
        <v>1.7999999999999999E-2</v>
      </c>
      <c r="V209" s="80">
        <v>1.7999999999999999E-2</v>
      </c>
      <c r="W209" s="80">
        <v>1.7999999999999999E-2</v>
      </c>
      <c r="X209" s="80">
        <v>0</v>
      </c>
      <c r="Y209" s="80">
        <v>1.7999999999999999E-2</v>
      </c>
      <c r="Z209" s="80">
        <v>1.7999999999999999E-2</v>
      </c>
      <c r="AA209" s="121">
        <v>0.37800000000000006</v>
      </c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39"/>
    </row>
    <row r="210" spans="1:284" s="42" customFormat="1" x14ac:dyDescent="0.25">
      <c r="A210" s="67">
        <v>25</v>
      </c>
      <c r="B210" s="75" t="s">
        <v>325</v>
      </c>
      <c r="C210" s="80">
        <v>6.1740000000000004</v>
      </c>
      <c r="D210" s="80">
        <v>6.2279999999999998</v>
      </c>
      <c r="E210" s="80">
        <v>6.21</v>
      </c>
      <c r="F210" s="80">
        <v>6.2279999999999998</v>
      </c>
      <c r="G210" s="80">
        <v>6.2460000000000004</v>
      </c>
      <c r="H210" s="80">
        <v>6.21</v>
      </c>
      <c r="I210" s="80">
        <v>5.9939999999999998</v>
      </c>
      <c r="J210" s="80">
        <v>5.976</v>
      </c>
      <c r="K210" s="80">
        <v>8.8919999999999995</v>
      </c>
      <c r="L210" s="80">
        <v>9.4139999999999997</v>
      </c>
      <c r="M210" s="80">
        <v>13.356</v>
      </c>
      <c r="N210" s="80">
        <v>14.31</v>
      </c>
      <c r="O210" s="80">
        <v>6.2279999999999998</v>
      </c>
      <c r="P210" s="80">
        <v>10.62</v>
      </c>
      <c r="Q210" s="80">
        <v>18.774000000000001</v>
      </c>
      <c r="R210" s="80">
        <v>8.4600000000000009</v>
      </c>
      <c r="S210" s="80">
        <v>5.7240000000000002</v>
      </c>
      <c r="T210" s="102">
        <v>5.8860000000000001</v>
      </c>
      <c r="U210" s="80">
        <v>6.0659999999999998</v>
      </c>
      <c r="V210" s="80">
        <v>5.9219999999999997</v>
      </c>
      <c r="W210" s="80">
        <v>5.9039999999999999</v>
      </c>
      <c r="X210" s="80">
        <v>5.94</v>
      </c>
      <c r="Y210" s="80">
        <v>6.03</v>
      </c>
      <c r="Z210" s="80">
        <v>6.12</v>
      </c>
      <c r="AA210" s="121">
        <v>186.91200000000001</v>
      </c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41"/>
    </row>
    <row r="211" spans="1:284" s="37" customFormat="1" x14ac:dyDescent="0.25">
      <c r="A211" s="67">
        <v>26</v>
      </c>
      <c r="B211" s="75" t="s">
        <v>326</v>
      </c>
      <c r="C211" s="80">
        <v>0</v>
      </c>
      <c r="D211" s="80">
        <v>0</v>
      </c>
      <c r="E211" s="80">
        <v>0</v>
      </c>
      <c r="F211" s="80">
        <v>0</v>
      </c>
      <c r="G211" s="80">
        <v>0</v>
      </c>
      <c r="H211" s="80">
        <v>0</v>
      </c>
      <c r="I211" s="80">
        <v>0</v>
      </c>
      <c r="J211" s="80">
        <v>0</v>
      </c>
      <c r="K211" s="80">
        <v>0</v>
      </c>
      <c r="L211" s="80">
        <v>0</v>
      </c>
      <c r="M211" s="80">
        <v>0</v>
      </c>
      <c r="N211" s="80">
        <v>0</v>
      </c>
      <c r="O211" s="80">
        <v>0</v>
      </c>
      <c r="P211" s="80">
        <v>0</v>
      </c>
      <c r="Q211" s="80">
        <v>0</v>
      </c>
      <c r="R211" s="80">
        <v>0</v>
      </c>
      <c r="S211" s="80">
        <v>0</v>
      </c>
      <c r="T211" s="102">
        <v>0</v>
      </c>
      <c r="U211" s="80">
        <v>0</v>
      </c>
      <c r="V211" s="80">
        <v>0</v>
      </c>
      <c r="W211" s="80">
        <v>0</v>
      </c>
      <c r="X211" s="80">
        <v>0</v>
      </c>
      <c r="Y211" s="80">
        <v>0</v>
      </c>
      <c r="Z211" s="80">
        <v>0</v>
      </c>
      <c r="AA211" s="121">
        <v>0</v>
      </c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36"/>
    </row>
    <row r="212" spans="1:284" s="37" customFormat="1" x14ac:dyDescent="0.25">
      <c r="A212" s="67">
        <v>27</v>
      </c>
      <c r="B212" s="75" t="s">
        <v>327</v>
      </c>
      <c r="C212" s="80">
        <v>1125.8856000000001</v>
      </c>
      <c r="D212" s="80">
        <v>1092.1428000000001</v>
      </c>
      <c r="E212" s="80">
        <v>1046.7324000000001</v>
      </c>
      <c r="F212" s="80">
        <v>1038.8699999999999</v>
      </c>
      <c r="G212" s="80">
        <v>1050.5376000000001</v>
      </c>
      <c r="H212" s="80">
        <v>1079.1143999999999</v>
      </c>
      <c r="I212" s="80">
        <v>1177.3188</v>
      </c>
      <c r="J212" s="80">
        <v>1254.9348</v>
      </c>
      <c r="K212" s="80">
        <v>1342.9079999999999</v>
      </c>
      <c r="L212" s="80">
        <v>1547.28</v>
      </c>
      <c r="M212" s="80">
        <v>1532.9664</v>
      </c>
      <c r="N212" s="80">
        <v>1539.6443999999999</v>
      </c>
      <c r="O212" s="80">
        <v>1531.6307999999999</v>
      </c>
      <c r="P212" s="80">
        <v>1520.3915999999999</v>
      </c>
      <c r="Q212" s="80">
        <v>1514.2428</v>
      </c>
      <c r="R212" s="80">
        <v>1526.3388</v>
      </c>
      <c r="S212" s="80">
        <v>1547.6076</v>
      </c>
      <c r="T212" s="102">
        <v>1672.6248000000001</v>
      </c>
      <c r="U212" s="80">
        <v>1664.7876000000001</v>
      </c>
      <c r="V212" s="80">
        <v>1615.3956000000001</v>
      </c>
      <c r="W212" s="80">
        <v>1560.5856000000001</v>
      </c>
      <c r="X212" s="80">
        <v>1478.3327999999999</v>
      </c>
      <c r="Y212" s="80">
        <v>1325.3688</v>
      </c>
      <c r="Z212" s="80">
        <v>1245.7619999999999</v>
      </c>
      <c r="AA212" s="121">
        <v>33031.404000000002</v>
      </c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36"/>
    </row>
    <row r="213" spans="1:284" s="37" customFormat="1" x14ac:dyDescent="0.25">
      <c r="A213" s="67">
        <v>28</v>
      </c>
      <c r="B213" s="75" t="s">
        <v>328</v>
      </c>
      <c r="C213" s="80">
        <v>0</v>
      </c>
      <c r="D213" s="80">
        <v>0</v>
      </c>
      <c r="E213" s="80">
        <v>0</v>
      </c>
      <c r="F213" s="80">
        <v>0</v>
      </c>
      <c r="G213" s="80">
        <v>0</v>
      </c>
      <c r="H213" s="80">
        <v>0</v>
      </c>
      <c r="I213" s="80">
        <v>0</v>
      </c>
      <c r="J213" s="80">
        <v>0</v>
      </c>
      <c r="K213" s="80">
        <v>0</v>
      </c>
      <c r="L213" s="80">
        <v>0</v>
      </c>
      <c r="M213" s="80">
        <v>0</v>
      </c>
      <c r="N213" s="80">
        <v>0</v>
      </c>
      <c r="O213" s="80">
        <v>0</v>
      </c>
      <c r="P213" s="80">
        <v>0</v>
      </c>
      <c r="Q213" s="80">
        <v>0</v>
      </c>
      <c r="R213" s="80">
        <v>0</v>
      </c>
      <c r="S213" s="80">
        <v>0</v>
      </c>
      <c r="T213" s="102">
        <v>0</v>
      </c>
      <c r="U213" s="80">
        <v>0</v>
      </c>
      <c r="V213" s="80">
        <v>0</v>
      </c>
      <c r="W213" s="80">
        <v>0</v>
      </c>
      <c r="X213" s="80">
        <v>0</v>
      </c>
      <c r="Y213" s="80">
        <v>0</v>
      </c>
      <c r="Z213" s="80">
        <v>0</v>
      </c>
      <c r="AA213" s="121">
        <v>0</v>
      </c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36"/>
    </row>
    <row r="214" spans="1:284" s="37" customFormat="1" x14ac:dyDescent="0.25">
      <c r="A214" s="67">
        <v>29</v>
      </c>
      <c r="B214" s="75" t="s">
        <v>329</v>
      </c>
      <c r="C214" s="80">
        <v>240.84270000000001</v>
      </c>
      <c r="D214" s="80">
        <v>266.26319999999998</v>
      </c>
      <c r="E214" s="80">
        <v>137.78100000000001</v>
      </c>
      <c r="F214" s="80">
        <v>163.56059999999999</v>
      </c>
      <c r="G214" s="80">
        <v>154.26179999999999</v>
      </c>
      <c r="H214" s="80">
        <v>143.60220000000001</v>
      </c>
      <c r="I214" s="80">
        <v>143.7345</v>
      </c>
      <c r="J214" s="80">
        <v>138.14009999999999</v>
      </c>
      <c r="K214" s="80">
        <v>146.8152</v>
      </c>
      <c r="L214" s="80">
        <v>164.92140000000001</v>
      </c>
      <c r="M214" s="80">
        <v>160.76339999999999</v>
      </c>
      <c r="N214" s="80">
        <v>156.6054</v>
      </c>
      <c r="O214" s="80">
        <v>155.15010000000001</v>
      </c>
      <c r="P214" s="80">
        <v>154.791</v>
      </c>
      <c r="Q214" s="80">
        <v>149.83920000000001</v>
      </c>
      <c r="R214" s="80">
        <v>155.7927</v>
      </c>
      <c r="S214" s="80">
        <v>158.24969999999999</v>
      </c>
      <c r="T214" s="102">
        <v>181.4778</v>
      </c>
      <c r="U214" s="80">
        <v>175.1652</v>
      </c>
      <c r="V214" s="80">
        <v>168.05879999999999</v>
      </c>
      <c r="W214" s="80">
        <v>163.8819</v>
      </c>
      <c r="X214" s="80">
        <v>162.01079999999999</v>
      </c>
      <c r="Y214" s="80">
        <v>161.5761</v>
      </c>
      <c r="Z214" s="80">
        <v>180.6651</v>
      </c>
      <c r="AA214" s="121">
        <v>3983.9498999999996</v>
      </c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36"/>
    </row>
    <row r="215" spans="1:284" s="37" customFormat="1" x14ac:dyDescent="0.25">
      <c r="A215" s="67">
        <v>30</v>
      </c>
      <c r="B215" s="75" t="s">
        <v>330</v>
      </c>
      <c r="C215" s="80">
        <v>825.93</v>
      </c>
      <c r="D215" s="80">
        <v>798.7518</v>
      </c>
      <c r="E215" s="80">
        <v>779.09580000000005</v>
      </c>
      <c r="F215" s="80">
        <v>775.84500000000003</v>
      </c>
      <c r="G215" s="80">
        <v>776.37419999999997</v>
      </c>
      <c r="H215" s="80">
        <v>802.49400000000003</v>
      </c>
      <c r="I215" s="80">
        <v>839.61360000000002</v>
      </c>
      <c r="J215" s="80">
        <v>909.09</v>
      </c>
      <c r="K215" s="80">
        <v>907.3134</v>
      </c>
      <c r="L215" s="80">
        <v>898.20360000000005</v>
      </c>
      <c r="M215" s="80">
        <v>940.23720000000003</v>
      </c>
      <c r="N215" s="80">
        <v>917.14139999999998</v>
      </c>
      <c r="O215" s="80">
        <v>875.6748</v>
      </c>
      <c r="P215" s="80">
        <v>912.68100000000004</v>
      </c>
      <c r="Q215" s="80">
        <v>863.95680000000004</v>
      </c>
      <c r="R215" s="80">
        <v>935.55</v>
      </c>
      <c r="S215" s="80">
        <v>986.202</v>
      </c>
      <c r="T215" s="102">
        <v>1085.616</v>
      </c>
      <c r="U215" s="80">
        <v>1099.9422</v>
      </c>
      <c r="V215" s="80">
        <v>1065.0906</v>
      </c>
      <c r="W215" s="80">
        <v>1109.8458000000001</v>
      </c>
      <c r="X215" s="80">
        <v>1061.6886</v>
      </c>
      <c r="Y215" s="80">
        <v>964.1268</v>
      </c>
      <c r="Z215" s="80">
        <v>886.29660000000001</v>
      </c>
      <c r="AA215" s="121">
        <v>22016.761200000001</v>
      </c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36"/>
    </row>
    <row r="216" spans="1:284" s="37" customFormat="1" x14ac:dyDescent="0.25">
      <c r="A216" s="67">
        <v>31</v>
      </c>
      <c r="B216" s="75" t="s">
        <v>60</v>
      </c>
      <c r="C216" s="80">
        <v>1304.3520000000001</v>
      </c>
      <c r="D216" s="80">
        <v>1213.3296</v>
      </c>
      <c r="E216" s="80">
        <v>1151.9423999999999</v>
      </c>
      <c r="F216" s="80">
        <v>1133.2439999999999</v>
      </c>
      <c r="G216" s="80">
        <v>1145.4911999999999</v>
      </c>
      <c r="H216" s="80">
        <v>1232.1288</v>
      </c>
      <c r="I216" s="80">
        <v>1378.0871999999999</v>
      </c>
      <c r="J216" s="80">
        <v>1478.3832</v>
      </c>
      <c r="K216" s="80">
        <v>1555.6464000000001</v>
      </c>
      <c r="L216" s="80">
        <v>1705.0824</v>
      </c>
      <c r="M216" s="80">
        <v>1726.5024000000001</v>
      </c>
      <c r="N216" s="80">
        <v>1747.116</v>
      </c>
      <c r="O216" s="80">
        <v>1719.6984</v>
      </c>
      <c r="P216" s="80">
        <v>1706.1407999999999</v>
      </c>
      <c r="Q216" s="80">
        <v>1695.7080000000001</v>
      </c>
      <c r="R216" s="80">
        <v>1710.2231999999999</v>
      </c>
      <c r="S216" s="80">
        <v>1797.1128000000001</v>
      </c>
      <c r="T216" s="102">
        <v>1978.2503999999999</v>
      </c>
      <c r="U216" s="80">
        <v>2010.5064</v>
      </c>
      <c r="V216" s="80">
        <v>1984.1472000000001</v>
      </c>
      <c r="W216" s="80">
        <v>1894.3848</v>
      </c>
      <c r="X216" s="80">
        <v>1790.6615999999999</v>
      </c>
      <c r="Y216" s="80">
        <v>1639.8648000000001</v>
      </c>
      <c r="Z216" s="80">
        <v>1486.548</v>
      </c>
      <c r="AA216" s="121">
        <v>38184.552000000003</v>
      </c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36"/>
    </row>
    <row r="217" spans="1:284" s="37" customFormat="1" x14ac:dyDescent="0.25">
      <c r="A217" s="67">
        <v>32</v>
      </c>
      <c r="B217" s="75" t="s">
        <v>61</v>
      </c>
      <c r="C217" s="80">
        <v>0</v>
      </c>
      <c r="D217" s="80">
        <v>0</v>
      </c>
      <c r="E217" s="80">
        <v>0</v>
      </c>
      <c r="F217" s="80">
        <v>0</v>
      </c>
      <c r="G217" s="80">
        <v>0</v>
      </c>
      <c r="H217" s="80">
        <v>0</v>
      </c>
      <c r="I217" s="80">
        <v>0</v>
      </c>
      <c r="J217" s="80">
        <v>0</v>
      </c>
      <c r="K217" s="80">
        <v>0</v>
      </c>
      <c r="L217" s="80">
        <v>0</v>
      </c>
      <c r="M217" s="80">
        <v>0</v>
      </c>
      <c r="N217" s="80">
        <v>0</v>
      </c>
      <c r="O217" s="80">
        <v>0</v>
      </c>
      <c r="P217" s="80">
        <v>0</v>
      </c>
      <c r="Q217" s="80">
        <v>0</v>
      </c>
      <c r="R217" s="80">
        <v>0</v>
      </c>
      <c r="S217" s="80">
        <v>0</v>
      </c>
      <c r="T217" s="102">
        <v>0</v>
      </c>
      <c r="U217" s="80">
        <v>0</v>
      </c>
      <c r="V217" s="80">
        <v>0</v>
      </c>
      <c r="W217" s="80">
        <v>0</v>
      </c>
      <c r="X217" s="80">
        <v>0</v>
      </c>
      <c r="Y217" s="80">
        <v>0</v>
      </c>
      <c r="Z217" s="80">
        <v>0</v>
      </c>
      <c r="AA217" s="121">
        <v>0</v>
      </c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36"/>
    </row>
    <row r="218" spans="1:284" s="37" customFormat="1" x14ac:dyDescent="0.25">
      <c r="A218" s="67">
        <v>33</v>
      </c>
      <c r="B218" s="75" t="s">
        <v>62</v>
      </c>
      <c r="C218" s="80">
        <v>270.14400000000001</v>
      </c>
      <c r="D218" s="80">
        <v>276.83999999999997</v>
      </c>
      <c r="E218" s="80">
        <v>267.62400000000002</v>
      </c>
      <c r="F218" s="80">
        <v>265.75200000000001</v>
      </c>
      <c r="G218" s="80">
        <v>267.12</v>
      </c>
      <c r="H218" s="80">
        <v>265.75200000000001</v>
      </c>
      <c r="I218" s="80">
        <v>227.16</v>
      </c>
      <c r="J218" s="80">
        <v>255.024</v>
      </c>
      <c r="K218" s="80">
        <v>256.392</v>
      </c>
      <c r="L218" s="80">
        <v>257.54399999999998</v>
      </c>
      <c r="M218" s="80">
        <v>247.68</v>
      </c>
      <c r="N218" s="80">
        <v>325.08</v>
      </c>
      <c r="O218" s="80">
        <v>346.464</v>
      </c>
      <c r="P218" s="80">
        <v>349.84800000000001</v>
      </c>
      <c r="Q218" s="80">
        <v>317.66399999999999</v>
      </c>
      <c r="R218" s="80">
        <v>308.952</v>
      </c>
      <c r="S218" s="80">
        <v>303.26400000000001</v>
      </c>
      <c r="T218" s="102">
        <v>287.78399999999999</v>
      </c>
      <c r="U218" s="80">
        <v>215.06399999999999</v>
      </c>
      <c r="V218" s="80">
        <v>170.78399999999999</v>
      </c>
      <c r="W218" s="80">
        <v>238.82400000000001</v>
      </c>
      <c r="X218" s="80">
        <v>275.76</v>
      </c>
      <c r="Y218" s="80">
        <v>279.64800000000002</v>
      </c>
      <c r="Z218" s="80">
        <v>270.64800000000002</v>
      </c>
      <c r="AA218" s="121">
        <v>6546.8159999999998</v>
      </c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36"/>
    </row>
    <row r="219" spans="1:284" s="37" customFormat="1" x14ac:dyDescent="0.25">
      <c r="A219" s="67">
        <v>34</v>
      </c>
      <c r="B219" s="75" t="s">
        <v>63</v>
      </c>
      <c r="C219" s="80">
        <v>91.512</v>
      </c>
      <c r="D219" s="80">
        <v>87.191999999999993</v>
      </c>
      <c r="E219" s="80">
        <v>86.111999999999995</v>
      </c>
      <c r="F219" s="80">
        <v>84.096000000000004</v>
      </c>
      <c r="G219" s="80">
        <v>88.56</v>
      </c>
      <c r="H219" s="80">
        <v>87.695999999999998</v>
      </c>
      <c r="I219" s="80">
        <v>86.111999999999995</v>
      </c>
      <c r="J219" s="80">
        <v>85.68</v>
      </c>
      <c r="K219" s="80">
        <v>82.224000000000004</v>
      </c>
      <c r="L219" s="80">
        <v>105.48</v>
      </c>
      <c r="M219" s="80">
        <v>126.72</v>
      </c>
      <c r="N219" s="80">
        <v>128.73599999999999</v>
      </c>
      <c r="O219" s="80">
        <v>126</v>
      </c>
      <c r="P219" s="80">
        <v>129.672</v>
      </c>
      <c r="Q219" s="80">
        <v>126.648</v>
      </c>
      <c r="R219" s="80">
        <v>125.712</v>
      </c>
      <c r="S219" s="80">
        <v>123.98399999999999</v>
      </c>
      <c r="T219" s="102">
        <v>117</v>
      </c>
      <c r="U219" s="80">
        <v>100.36799999999999</v>
      </c>
      <c r="V219" s="80">
        <v>101.08799999999999</v>
      </c>
      <c r="W219" s="80">
        <v>95.831999999999994</v>
      </c>
      <c r="X219" s="80">
        <v>92.808000000000007</v>
      </c>
      <c r="Y219" s="80">
        <v>91.296000000000006</v>
      </c>
      <c r="Z219" s="80">
        <v>96.552000000000007</v>
      </c>
      <c r="AA219" s="121">
        <v>2467.08</v>
      </c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36"/>
    </row>
    <row r="220" spans="1:284" s="37" customFormat="1" x14ac:dyDescent="0.25">
      <c r="A220" s="67">
        <v>35</v>
      </c>
      <c r="B220" s="75" t="s">
        <v>64</v>
      </c>
      <c r="C220" s="80">
        <v>940.46400000000006</v>
      </c>
      <c r="D220" s="80">
        <v>894.95280000000002</v>
      </c>
      <c r="E220" s="80">
        <v>870.2568</v>
      </c>
      <c r="F220" s="80">
        <v>848.33280000000002</v>
      </c>
      <c r="G220" s="80">
        <v>854.63279999999997</v>
      </c>
      <c r="H220" s="80">
        <v>905.53679999999997</v>
      </c>
      <c r="I220" s="80">
        <v>998.97839999999997</v>
      </c>
      <c r="J220" s="80">
        <v>1158.0408</v>
      </c>
      <c r="K220" s="80">
        <v>1568.8008</v>
      </c>
      <c r="L220" s="80">
        <v>1690.4159999999999</v>
      </c>
      <c r="M220" s="80">
        <v>1802.1024</v>
      </c>
      <c r="N220" s="80">
        <v>1665.7704000000001</v>
      </c>
      <c r="O220" s="80">
        <v>1783.3032000000001</v>
      </c>
      <c r="P220" s="80">
        <v>1773.1224</v>
      </c>
      <c r="Q220" s="80">
        <v>1831.8887999999999</v>
      </c>
      <c r="R220" s="80">
        <v>1771.8624</v>
      </c>
      <c r="S220" s="80">
        <v>1929.7152000000001</v>
      </c>
      <c r="T220" s="102">
        <v>1843.7832000000001</v>
      </c>
      <c r="U220" s="80">
        <v>1916.5608</v>
      </c>
      <c r="V220" s="80">
        <v>1814.2991999999999</v>
      </c>
      <c r="W220" s="80">
        <v>1742.6304</v>
      </c>
      <c r="X220" s="80">
        <v>1847.5128</v>
      </c>
      <c r="Y220" s="80">
        <v>1614.3119999999999</v>
      </c>
      <c r="Z220" s="80">
        <v>1125.0791999999999</v>
      </c>
      <c r="AA220" s="121">
        <v>35192.354399999997</v>
      </c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36"/>
    </row>
    <row r="221" spans="1:284" s="37" customFormat="1" x14ac:dyDescent="0.25">
      <c r="A221" s="67">
        <v>36</v>
      </c>
      <c r="B221" s="75" t="s">
        <v>65</v>
      </c>
      <c r="C221" s="80">
        <v>642.91200000000003</v>
      </c>
      <c r="D221" s="80">
        <v>614.73599999999999</v>
      </c>
      <c r="E221" s="80">
        <v>612</v>
      </c>
      <c r="F221" s="80">
        <v>606.33600000000001</v>
      </c>
      <c r="G221" s="80">
        <v>622.60799999999995</v>
      </c>
      <c r="H221" s="80">
        <v>670.36800000000005</v>
      </c>
      <c r="I221" s="80">
        <v>745.29600000000005</v>
      </c>
      <c r="J221" s="80">
        <v>930.91200000000003</v>
      </c>
      <c r="K221" s="80">
        <v>1207.9680000000001</v>
      </c>
      <c r="L221" s="80">
        <v>1164.528</v>
      </c>
      <c r="M221" s="80">
        <v>1400.9760000000001</v>
      </c>
      <c r="N221" s="80">
        <v>1402.0319999999999</v>
      </c>
      <c r="O221" s="80">
        <v>1376.1120000000001</v>
      </c>
      <c r="P221" s="80">
        <v>1387.2</v>
      </c>
      <c r="Q221" s="80">
        <v>1326.144</v>
      </c>
      <c r="R221" s="80">
        <v>1375.248</v>
      </c>
      <c r="S221" s="80">
        <v>1381.8720000000001</v>
      </c>
      <c r="T221" s="102">
        <v>1458</v>
      </c>
      <c r="U221" s="80">
        <v>1442.4960000000001</v>
      </c>
      <c r="V221" s="80">
        <v>1386.24</v>
      </c>
      <c r="W221" s="80">
        <v>1354.2239999999999</v>
      </c>
      <c r="X221" s="80">
        <v>1233.4079999999999</v>
      </c>
      <c r="Y221" s="80">
        <v>1253.856</v>
      </c>
      <c r="Z221" s="80">
        <v>1189.296</v>
      </c>
      <c r="AA221" s="121">
        <v>26784.767999999996</v>
      </c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36"/>
    </row>
    <row r="222" spans="1:284" s="37" customFormat="1" x14ac:dyDescent="0.25">
      <c r="A222" s="67">
        <v>37</v>
      </c>
      <c r="B222" s="75" t="s">
        <v>66</v>
      </c>
      <c r="C222" s="80">
        <v>0</v>
      </c>
      <c r="D222" s="80">
        <v>0</v>
      </c>
      <c r="E222" s="80">
        <v>0</v>
      </c>
      <c r="F222" s="80">
        <v>0</v>
      </c>
      <c r="G222" s="80">
        <v>0</v>
      </c>
      <c r="H222" s="80">
        <v>0</v>
      </c>
      <c r="I222" s="80">
        <v>0</v>
      </c>
      <c r="J222" s="80">
        <v>0</v>
      </c>
      <c r="K222" s="80">
        <v>0</v>
      </c>
      <c r="L222" s="80">
        <v>0</v>
      </c>
      <c r="M222" s="80">
        <v>0</v>
      </c>
      <c r="N222" s="80">
        <v>0</v>
      </c>
      <c r="O222" s="80">
        <v>0</v>
      </c>
      <c r="P222" s="80">
        <v>0</v>
      </c>
      <c r="Q222" s="80">
        <v>0</v>
      </c>
      <c r="R222" s="80">
        <v>0</v>
      </c>
      <c r="S222" s="80">
        <v>0</v>
      </c>
      <c r="T222" s="102">
        <v>0</v>
      </c>
      <c r="U222" s="80">
        <v>0</v>
      </c>
      <c r="V222" s="80">
        <v>0</v>
      </c>
      <c r="W222" s="80">
        <v>0</v>
      </c>
      <c r="X222" s="80">
        <v>0</v>
      </c>
      <c r="Y222" s="80">
        <v>0</v>
      </c>
      <c r="Z222" s="80">
        <v>0</v>
      </c>
      <c r="AA222" s="121">
        <v>0</v>
      </c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36"/>
    </row>
    <row r="223" spans="1:284" s="37" customFormat="1" x14ac:dyDescent="0.25">
      <c r="A223" s="67">
        <v>38</v>
      </c>
      <c r="B223" s="75" t="s">
        <v>67</v>
      </c>
      <c r="C223" s="80">
        <v>0</v>
      </c>
      <c r="D223" s="80">
        <v>0</v>
      </c>
      <c r="E223" s="80">
        <v>0</v>
      </c>
      <c r="F223" s="80">
        <v>0</v>
      </c>
      <c r="G223" s="80">
        <v>0</v>
      </c>
      <c r="H223" s="80">
        <v>0</v>
      </c>
      <c r="I223" s="80">
        <v>0</v>
      </c>
      <c r="J223" s="80">
        <v>0</v>
      </c>
      <c r="K223" s="80">
        <v>0</v>
      </c>
      <c r="L223" s="80">
        <v>0</v>
      </c>
      <c r="M223" s="80">
        <v>0</v>
      </c>
      <c r="N223" s="80">
        <v>0</v>
      </c>
      <c r="O223" s="80">
        <v>0</v>
      </c>
      <c r="P223" s="80">
        <v>0</v>
      </c>
      <c r="Q223" s="80">
        <v>0</v>
      </c>
      <c r="R223" s="80">
        <v>0</v>
      </c>
      <c r="S223" s="80">
        <v>0</v>
      </c>
      <c r="T223" s="102">
        <v>0</v>
      </c>
      <c r="U223" s="80">
        <v>0</v>
      </c>
      <c r="V223" s="80">
        <v>0</v>
      </c>
      <c r="W223" s="80">
        <v>0</v>
      </c>
      <c r="X223" s="80">
        <v>0</v>
      </c>
      <c r="Y223" s="80">
        <v>0</v>
      </c>
      <c r="Z223" s="80">
        <v>0</v>
      </c>
      <c r="AA223" s="121">
        <v>0</v>
      </c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36"/>
    </row>
    <row r="224" spans="1:284" s="37" customFormat="1" x14ac:dyDescent="0.25">
      <c r="A224" s="67">
        <v>39</v>
      </c>
      <c r="B224" s="75" t="s">
        <v>68</v>
      </c>
      <c r="C224" s="80">
        <v>59</v>
      </c>
      <c r="D224" s="80">
        <v>60</v>
      </c>
      <c r="E224" s="80">
        <v>61</v>
      </c>
      <c r="F224" s="80">
        <v>60</v>
      </c>
      <c r="G224" s="80">
        <v>60</v>
      </c>
      <c r="H224" s="80">
        <v>59</v>
      </c>
      <c r="I224" s="80">
        <v>58</v>
      </c>
      <c r="J224" s="80">
        <v>62</v>
      </c>
      <c r="K224" s="80">
        <v>80</v>
      </c>
      <c r="L224" s="80">
        <v>85</v>
      </c>
      <c r="M224" s="80">
        <v>86</v>
      </c>
      <c r="N224" s="80">
        <v>90</v>
      </c>
      <c r="O224" s="80">
        <v>87</v>
      </c>
      <c r="P224" s="80">
        <v>83</v>
      </c>
      <c r="Q224" s="80">
        <v>90</v>
      </c>
      <c r="R224" s="80">
        <v>97</v>
      </c>
      <c r="S224" s="80">
        <v>95</v>
      </c>
      <c r="T224" s="102">
        <v>84</v>
      </c>
      <c r="U224" s="80">
        <v>74</v>
      </c>
      <c r="V224" s="80">
        <v>75</v>
      </c>
      <c r="W224" s="80">
        <v>74</v>
      </c>
      <c r="X224" s="80">
        <v>66</v>
      </c>
      <c r="Y224" s="80">
        <v>72</v>
      </c>
      <c r="Z224" s="80">
        <v>64</v>
      </c>
      <c r="AA224" s="121">
        <v>1781</v>
      </c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36"/>
    </row>
    <row r="225" spans="1:284" s="37" customFormat="1" x14ac:dyDescent="0.25">
      <c r="A225" s="67">
        <v>40</v>
      </c>
      <c r="B225" s="75" t="s">
        <v>69</v>
      </c>
      <c r="C225" s="80">
        <v>0</v>
      </c>
      <c r="D225" s="80">
        <v>4.8000000000000001E-2</v>
      </c>
      <c r="E225" s="80">
        <v>0</v>
      </c>
      <c r="F225" s="80">
        <v>0</v>
      </c>
      <c r="G225" s="80">
        <v>4.8000000000000001E-2</v>
      </c>
      <c r="H225" s="80">
        <v>0</v>
      </c>
      <c r="I225" s="80">
        <v>0</v>
      </c>
      <c r="J225" s="80">
        <v>4.8000000000000001E-2</v>
      </c>
      <c r="K225" s="80">
        <v>0</v>
      </c>
      <c r="L225" s="80">
        <v>0</v>
      </c>
      <c r="M225" s="80">
        <v>0</v>
      </c>
      <c r="N225" s="80">
        <v>0</v>
      </c>
      <c r="O225" s="80">
        <v>0</v>
      </c>
      <c r="P225" s="80">
        <v>0</v>
      </c>
      <c r="Q225" s="80">
        <v>0</v>
      </c>
      <c r="R225" s="80">
        <v>0</v>
      </c>
      <c r="S225" s="80">
        <v>4.8000000000000001E-2</v>
      </c>
      <c r="T225" s="102">
        <v>0</v>
      </c>
      <c r="U225" s="80">
        <v>0</v>
      </c>
      <c r="V225" s="80">
        <v>0</v>
      </c>
      <c r="W225" s="80">
        <v>0</v>
      </c>
      <c r="X225" s="80">
        <v>0</v>
      </c>
      <c r="Y225" s="80">
        <v>4.8000000000000001E-2</v>
      </c>
      <c r="Z225" s="80">
        <v>0</v>
      </c>
      <c r="AA225" s="121">
        <v>0.24</v>
      </c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36"/>
    </row>
    <row r="226" spans="1:284" s="37" customFormat="1" x14ac:dyDescent="0.25">
      <c r="A226" s="67">
        <v>41</v>
      </c>
      <c r="B226" s="75" t="s">
        <v>70</v>
      </c>
      <c r="C226" s="80">
        <v>0</v>
      </c>
      <c r="D226" s="80">
        <v>0</v>
      </c>
      <c r="E226" s="80">
        <v>0</v>
      </c>
      <c r="F226" s="80">
        <v>0</v>
      </c>
      <c r="G226" s="80">
        <v>0</v>
      </c>
      <c r="H226" s="80">
        <v>0</v>
      </c>
      <c r="I226" s="80">
        <v>0</v>
      </c>
      <c r="J226" s="80">
        <v>0</v>
      </c>
      <c r="K226" s="80">
        <v>0</v>
      </c>
      <c r="L226" s="80">
        <v>0</v>
      </c>
      <c r="M226" s="80">
        <v>0</v>
      </c>
      <c r="N226" s="80">
        <v>0</v>
      </c>
      <c r="O226" s="80">
        <v>0</v>
      </c>
      <c r="P226" s="80">
        <v>0</v>
      </c>
      <c r="Q226" s="80">
        <v>0</v>
      </c>
      <c r="R226" s="80">
        <v>0</v>
      </c>
      <c r="S226" s="80">
        <v>0</v>
      </c>
      <c r="T226" s="102">
        <v>0</v>
      </c>
      <c r="U226" s="80">
        <v>0</v>
      </c>
      <c r="V226" s="80">
        <v>0</v>
      </c>
      <c r="W226" s="80">
        <v>0</v>
      </c>
      <c r="X226" s="80">
        <v>0</v>
      </c>
      <c r="Y226" s="80">
        <v>0</v>
      </c>
      <c r="Z226" s="80">
        <v>0</v>
      </c>
      <c r="AA226" s="121">
        <v>0</v>
      </c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36"/>
    </row>
    <row r="227" spans="1:284" s="37" customFormat="1" x14ac:dyDescent="0.25">
      <c r="A227" s="67">
        <v>42</v>
      </c>
      <c r="B227" s="75" t="s">
        <v>71</v>
      </c>
      <c r="C227" s="80">
        <v>0</v>
      </c>
      <c r="D227" s="80">
        <v>0</v>
      </c>
      <c r="E227" s="80">
        <v>0</v>
      </c>
      <c r="F227" s="80">
        <v>0</v>
      </c>
      <c r="G227" s="80">
        <v>0</v>
      </c>
      <c r="H227" s="80">
        <v>0</v>
      </c>
      <c r="I227" s="80">
        <v>0</v>
      </c>
      <c r="J227" s="80">
        <v>0</v>
      </c>
      <c r="K227" s="80">
        <v>0</v>
      </c>
      <c r="L227" s="80">
        <v>0</v>
      </c>
      <c r="M227" s="80">
        <v>0</v>
      </c>
      <c r="N227" s="80">
        <v>0</v>
      </c>
      <c r="O227" s="80">
        <v>0</v>
      </c>
      <c r="P227" s="80">
        <v>0</v>
      </c>
      <c r="Q227" s="80">
        <v>0</v>
      </c>
      <c r="R227" s="80">
        <v>0</v>
      </c>
      <c r="S227" s="80">
        <v>0</v>
      </c>
      <c r="T227" s="102">
        <v>0</v>
      </c>
      <c r="U227" s="80">
        <v>0</v>
      </c>
      <c r="V227" s="80">
        <v>0</v>
      </c>
      <c r="W227" s="80">
        <v>0</v>
      </c>
      <c r="X227" s="80">
        <v>0</v>
      </c>
      <c r="Y227" s="80">
        <v>0</v>
      </c>
      <c r="Z227" s="80">
        <v>0</v>
      </c>
      <c r="AA227" s="121">
        <v>0</v>
      </c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36"/>
    </row>
    <row r="228" spans="1:284" s="37" customFormat="1" x14ac:dyDescent="0.25">
      <c r="A228" s="67">
        <v>43</v>
      </c>
      <c r="B228" s="75" t="s">
        <v>72</v>
      </c>
      <c r="C228" s="80">
        <v>5.9000000000000003E-4</v>
      </c>
      <c r="D228" s="80">
        <v>5.9000000000000003E-4</v>
      </c>
      <c r="E228" s="80">
        <v>5.9000000000000003E-4</v>
      </c>
      <c r="F228" s="80">
        <v>5.9000000000000003E-4</v>
      </c>
      <c r="G228" s="80">
        <v>5.9000000000000003E-4</v>
      </c>
      <c r="H228" s="80">
        <v>5.9000000000000003E-4</v>
      </c>
      <c r="I228" s="80">
        <v>5.6999999999999998E-4</v>
      </c>
      <c r="J228" s="80">
        <v>5.8E-4</v>
      </c>
      <c r="K228" s="80">
        <v>5.8E-4</v>
      </c>
      <c r="L228" s="80">
        <v>5.8E-4</v>
      </c>
      <c r="M228" s="80">
        <v>5.8E-4</v>
      </c>
      <c r="N228" s="80">
        <v>5.6999999999999998E-4</v>
      </c>
      <c r="O228" s="80">
        <v>5.8E-4</v>
      </c>
      <c r="P228" s="80">
        <v>5.5999999999999995E-4</v>
      </c>
      <c r="Q228" s="80">
        <v>5.9000000000000003E-4</v>
      </c>
      <c r="R228" s="80">
        <v>5.9000000000000003E-4</v>
      </c>
      <c r="S228" s="80">
        <v>5.9999999999999995E-4</v>
      </c>
      <c r="T228" s="102">
        <v>5.9999999999999995E-4</v>
      </c>
      <c r="U228" s="80">
        <v>6.0999999999999997E-4</v>
      </c>
      <c r="V228" s="80">
        <v>6.0999999999999997E-4</v>
      </c>
      <c r="W228" s="80">
        <v>6.0999999999999997E-4</v>
      </c>
      <c r="X228" s="80">
        <v>6.0999999999999997E-4</v>
      </c>
      <c r="Y228" s="80">
        <v>6.2E-4</v>
      </c>
      <c r="Z228" s="80">
        <v>6.2E-4</v>
      </c>
      <c r="AA228" s="121">
        <v>1.4199999999999999E-2</v>
      </c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36"/>
    </row>
    <row r="229" spans="1:284" s="37" customFormat="1" x14ac:dyDescent="0.25">
      <c r="A229" s="67">
        <v>44</v>
      </c>
      <c r="B229" s="75" t="s">
        <v>73</v>
      </c>
      <c r="C229" s="80">
        <v>1060.056</v>
      </c>
      <c r="D229" s="80">
        <v>1017.888</v>
      </c>
      <c r="E229" s="80">
        <v>1053.2639999999999</v>
      </c>
      <c r="F229" s="80">
        <v>961.34400000000005</v>
      </c>
      <c r="G229" s="80">
        <v>993.69600000000003</v>
      </c>
      <c r="H229" s="80">
        <v>1056.1199999999999</v>
      </c>
      <c r="I229" s="80">
        <v>1155.624</v>
      </c>
      <c r="J229" s="80">
        <v>1151.664</v>
      </c>
      <c r="K229" s="80">
        <v>1216.4639999999999</v>
      </c>
      <c r="L229" s="80">
        <v>1295.2080000000001</v>
      </c>
      <c r="M229" s="80">
        <v>1385.5440000000001</v>
      </c>
      <c r="N229" s="80">
        <v>1324.08</v>
      </c>
      <c r="O229" s="80">
        <v>1342.5840000000001</v>
      </c>
      <c r="P229" s="80">
        <v>1297.8240000000001</v>
      </c>
      <c r="Q229" s="80">
        <v>1327.1279999999999</v>
      </c>
      <c r="R229" s="80">
        <v>1307.136</v>
      </c>
      <c r="S229" s="80">
        <v>1418.376</v>
      </c>
      <c r="T229" s="102">
        <v>1486.6079999999999</v>
      </c>
      <c r="U229" s="80">
        <v>1560.96</v>
      </c>
      <c r="V229" s="80">
        <v>1525.4880000000001</v>
      </c>
      <c r="W229" s="80">
        <v>1415.7840000000001</v>
      </c>
      <c r="X229" s="80">
        <v>1318.7280000000001</v>
      </c>
      <c r="Y229" s="80">
        <v>1293.2159999999999</v>
      </c>
      <c r="Z229" s="80">
        <v>1167.5999999999999</v>
      </c>
      <c r="AA229" s="121">
        <v>30132.383999999998</v>
      </c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36"/>
    </row>
    <row r="230" spans="1:284" s="37" customFormat="1" x14ac:dyDescent="0.25">
      <c r="A230" s="67">
        <v>45</v>
      </c>
      <c r="B230" s="75" t="s">
        <v>74</v>
      </c>
      <c r="C230" s="80">
        <v>1390</v>
      </c>
      <c r="D230" s="80">
        <v>1316</v>
      </c>
      <c r="E230" s="80">
        <v>1277</v>
      </c>
      <c r="F230" s="80">
        <v>1261</v>
      </c>
      <c r="G230" s="80">
        <v>1282</v>
      </c>
      <c r="H230" s="80">
        <v>1337</v>
      </c>
      <c r="I230" s="80">
        <v>1479</v>
      </c>
      <c r="J230" s="80">
        <v>1576</v>
      </c>
      <c r="K230" s="80">
        <v>1756</v>
      </c>
      <c r="L230" s="80">
        <v>1899</v>
      </c>
      <c r="M230" s="80">
        <v>1986</v>
      </c>
      <c r="N230" s="80">
        <v>1970</v>
      </c>
      <c r="O230" s="80">
        <v>1977</v>
      </c>
      <c r="P230" s="80">
        <v>1945</v>
      </c>
      <c r="Q230" s="80">
        <v>1935</v>
      </c>
      <c r="R230" s="80">
        <v>1962</v>
      </c>
      <c r="S230" s="80">
        <v>2068</v>
      </c>
      <c r="T230" s="102">
        <v>2184</v>
      </c>
      <c r="U230" s="80">
        <v>2151</v>
      </c>
      <c r="V230" s="80">
        <v>2074</v>
      </c>
      <c r="W230" s="80">
        <v>1980</v>
      </c>
      <c r="X230" s="80">
        <v>1884</v>
      </c>
      <c r="Y230" s="80">
        <v>1707</v>
      </c>
      <c r="Z230" s="80">
        <v>1537</v>
      </c>
      <c r="AA230" s="121">
        <v>41933</v>
      </c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36"/>
    </row>
    <row r="231" spans="1:284" s="37" customFormat="1" x14ac:dyDescent="0.25">
      <c r="A231" s="67"/>
      <c r="B231" s="75" t="s">
        <v>24</v>
      </c>
      <c r="C231" s="80">
        <f>SUM(C186:C230)</f>
        <v>21712.657490000001</v>
      </c>
      <c r="D231" s="80">
        <f t="shared" ref="D231:X231" si="10">SUM(D186:D230)</f>
        <v>20856.282189999994</v>
      </c>
      <c r="E231" s="80">
        <f t="shared" si="10"/>
        <v>20322.916789999999</v>
      </c>
      <c r="F231" s="80">
        <f t="shared" si="10"/>
        <v>20075.357189999999</v>
      </c>
      <c r="G231" s="80">
        <f t="shared" si="10"/>
        <v>20078.354189999995</v>
      </c>
      <c r="H231" s="80">
        <f t="shared" si="10"/>
        <v>21040.220789999999</v>
      </c>
      <c r="I231" s="80">
        <f t="shared" si="10"/>
        <v>22621.068070000001</v>
      </c>
      <c r="J231" s="80">
        <f t="shared" si="10"/>
        <v>24531.777280000002</v>
      </c>
      <c r="K231" s="80">
        <f t="shared" si="10"/>
        <v>27302.402980000003</v>
      </c>
      <c r="L231" s="80">
        <f t="shared" si="10"/>
        <v>29346.116779999997</v>
      </c>
      <c r="M231" s="80">
        <f t="shared" si="10"/>
        <v>30098.317380000008</v>
      </c>
      <c r="N231" s="80">
        <f t="shared" si="10"/>
        <v>29788.24457000001</v>
      </c>
      <c r="O231" s="80">
        <f t="shared" si="10"/>
        <v>29289.912879999996</v>
      </c>
      <c r="P231" s="80">
        <f t="shared" si="10"/>
        <v>29237.063960000003</v>
      </c>
      <c r="Q231" s="80">
        <f t="shared" si="10"/>
        <v>29163.156590000002</v>
      </c>
      <c r="R231" s="80">
        <f t="shared" si="10"/>
        <v>29104.501890000003</v>
      </c>
      <c r="S231" s="80">
        <f t="shared" si="10"/>
        <v>30349.588499999998</v>
      </c>
      <c r="T231" s="102">
        <f t="shared" si="10"/>
        <v>31467.570600000006</v>
      </c>
      <c r="U231" s="80">
        <f t="shared" si="10"/>
        <v>31300.604609999991</v>
      </c>
      <c r="V231" s="80">
        <f t="shared" si="10"/>
        <v>30432.478609999998</v>
      </c>
      <c r="W231" s="80">
        <f t="shared" si="10"/>
        <v>29520.053909999995</v>
      </c>
      <c r="X231" s="80">
        <f t="shared" si="10"/>
        <v>28066.565409999996</v>
      </c>
      <c r="Y231" s="80">
        <f>SUM(Y186:Y230)</f>
        <v>26073.014719999996</v>
      </c>
      <c r="Z231" s="80">
        <f>SUM(Z186:Z230)</f>
        <v>23764.336719999999</v>
      </c>
      <c r="AA231" s="80">
        <f>SUM(AA186:AA230)</f>
        <v>635542.56409999996</v>
      </c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36"/>
    </row>
    <row r="232" spans="1:284" s="37" customFormat="1" x14ac:dyDescent="0.25">
      <c r="A232" s="67"/>
      <c r="B232" s="75" t="s">
        <v>25</v>
      </c>
      <c r="C232" s="80">
        <v>-9.1</v>
      </c>
      <c r="D232" s="80">
        <v>-10.3</v>
      </c>
      <c r="E232" s="80">
        <v>-11.2</v>
      </c>
      <c r="F232" s="80">
        <v>-11</v>
      </c>
      <c r="G232" s="80">
        <v>-10.6</v>
      </c>
      <c r="H232" s="80">
        <v>-9.5</v>
      </c>
      <c r="I232" s="80">
        <v>-9.4</v>
      </c>
      <c r="J232" s="80">
        <v>-9.1999999999999993</v>
      </c>
      <c r="K232" s="80">
        <v>-9</v>
      </c>
      <c r="L232" s="80">
        <v>-7.5</v>
      </c>
      <c r="M232" s="80">
        <v>-6.7</v>
      </c>
      <c r="N232" s="80">
        <v>-5.9</v>
      </c>
      <c r="O232" s="80">
        <v>-3.4</v>
      </c>
      <c r="P232" s="80">
        <v>-2</v>
      </c>
      <c r="Q232" s="80">
        <v>-1.9</v>
      </c>
      <c r="R232" s="80">
        <v>-3.1</v>
      </c>
      <c r="S232" s="80">
        <v>-4.3</v>
      </c>
      <c r="T232" s="102">
        <v>-5.4</v>
      </c>
      <c r="U232" s="80">
        <v>-6.2</v>
      </c>
      <c r="V232" s="80">
        <v>-7.1</v>
      </c>
      <c r="W232" s="80">
        <v>-8.1999999999999993</v>
      </c>
      <c r="X232" s="80">
        <v>-7.8</v>
      </c>
      <c r="Y232" s="80">
        <v>-7.4</v>
      </c>
      <c r="Z232" s="80">
        <v>-7.1</v>
      </c>
      <c r="AA232" s="80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36"/>
    </row>
    <row r="233" spans="1:284" ht="15" thickBot="1" x14ac:dyDescent="0.25">
      <c r="A233" s="125" t="s">
        <v>46</v>
      </c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7"/>
    </row>
    <row r="234" spans="1:284" s="34" customFormat="1" x14ac:dyDescent="0.25">
      <c r="A234" s="67">
        <v>1</v>
      </c>
      <c r="B234" s="75" t="s">
        <v>184</v>
      </c>
      <c r="C234" s="80">
        <v>422.28</v>
      </c>
      <c r="D234" s="80">
        <v>403.48</v>
      </c>
      <c r="E234" s="80">
        <v>385.44</v>
      </c>
      <c r="F234" s="80">
        <v>377.32</v>
      </c>
      <c r="G234" s="80">
        <v>387.8</v>
      </c>
      <c r="H234" s="80">
        <v>414.8</v>
      </c>
      <c r="I234" s="80">
        <v>504.28</v>
      </c>
      <c r="J234" s="80">
        <v>523.52</v>
      </c>
      <c r="K234" s="80">
        <v>543.4</v>
      </c>
      <c r="L234" s="80">
        <v>552.48</v>
      </c>
      <c r="M234" s="80">
        <v>558.4</v>
      </c>
      <c r="N234" s="80">
        <v>567.91999999999996</v>
      </c>
      <c r="O234" s="80">
        <v>542.91999999999996</v>
      </c>
      <c r="P234" s="80">
        <v>517.08000000000004</v>
      </c>
      <c r="Q234" s="80">
        <v>520</v>
      </c>
      <c r="R234" s="80">
        <v>535.72</v>
      </c>
      <c r="S234" s="80">
        <v>560.88</v>
      </c>
      <c r="T234" s="102">
        <v>643.76</v>
      </c>
      <c r="U234" s="80">
        <v>663.28</v>
      </c>
      <c r="V234" s="80">
        <v>632.28</v>
      </c>
      <c r="W234" s="80">
        <v>638.67999999999995</v>
      </c>
      <c r="X234" s="80">
        <v>625.96</v>
      </c>
      <c r="Y234" s="80">
        <v>571.04</v>
      </c>
      <c r="Z234" s="80">
        <v>491.84</v>
      </c>
      <c r="AA234" s="80">
        <v>12584.560000000001</v>
      </c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33"/>
    </row>
    <row r="235" spans="1:284" s="37" customFormat="1" x14ac:dyDescent="0.25">
      <c r="A235" s="67">
        <v>2</v>
      </c>
      <c r="B235" s="75" t="s">
        <v>185</v>
      </c>
      <c r="C235" s="80">
        <v>1094.8499999999999</v>
      </c>
      <c r="D235" s="80">
        <v>1029.1500000000001</v>
      </c>
      <c r="E235" s="80">
        <v>1003.44</v>
      </c>
      <c r="F235" s="80">
        <v>983.25</v>
      </c>
      <c r="G235" s="80">
        <v>985.35</v>
      </c>
      <c r="H235" s="80">
        <v>1075.02</v>
      </c>
      <c r="I235" s="80">
        <v>1290.27</v>
      </c>
      <c r="J235" s="80">
        <v>1414.77</v>
      </c>
      <c r="K235" s="80">
        <v>1400.16</v>
      </c>
      <c r="L235" s="80">
        <v>1410.63</v>
      </c>
      <c r="M235" s="80">
        <v>1422.15</v>
      </c>
      <c r="N235" s="80">
        <v>1461.09</v>
      </c>
      <c r="O235" s="80">
        <v>1378.95</v>
      </c>
      <c r="P235" s="80">
        <v>1324.08</v>
      </c>
      <c r="Q235" s="80">
        <v>1311.96</v>
      </c>
      <c r="R235" s="80">
        <v>1297.29</v>
      </c>
      <c r="S235" s="80">
        <v>1391.67</v>
      </c>
      <c r="T235" s="102">
        <v>1504.92</v>
      </c>
      <c r="U235" s="80">
        <v>1532.94</v>
      </c>
      <c r="V235" s="80">
        <v>1502.82</v>
      </c>
      <c r="W235" s="80">
        <v>1496.13</v>
      </c>
      <c r="X235" s="80">
        <v>1476.45</v>
      </c>
      <c r="Y235" s="80">
        <v>1342.02</v>
      </c>
      <c r="Z235" s="80">
        <v>1203.69</v>
      </c>
      <c r="AA235" s="80">
        <v>31333.05</v>
      </c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36"/>
    </row>
    <row r="236" spans="1:284" s="37" customFormat="1" x14ac:dyDescent="0.25">
      <c r="A236" s="67">
        <v>3</v>
      </c>
      <c r="B236" s="75" t="s">
        <v>186</v>
      </c>
      <c r="C236" s="80">
        <v>1237.44</v>
      </c>
      <c r="D236" s="80">
        <v>1152.8800000000001</v>
      </c>
      <c r="E236" s="80">
        <v>1120.8800000000001</v>
      </c>
      <c r="F236" s="80">
        <v>1117.1600000000001</v>
      </c>
      <c r="G236" s="80">
        <v>1169.68</v>
      </c>
      <c r="H236" s="80">
        <v>1241.8</v>
      </c>
      <c r="I236" s="80">
        <v>1472.72</v>
      </c>
      <c r="J236" s="80">
        <v>1679.44</v>
      </c>
      <c r="K236" s="80">
        <v>2152.96</v>
      </c>
      <c r="L236" s="80">
        <v>2526.7600000000002</v>
      </c>
      <c r="M236" s="80">
        <v>2480.2800000000002</v>
      </c>
      <c r="N236" s="80">
        <v>2397.92</v>
      </c>
      <c r="O236" s="80">
        <v>2123.7600000000002</v>
      </c>
      <c r="P236" s="80">
        <v>2185.64</v>
      </c>
      <c r="Q236" s="80">
        <v>2045.2</v>
      </c>
      <c r="R236" s="80">
        <v>2006.08</v>
      </c>
      <c r="S236" s="80">
        <v>2005.4</v>
      </c>
      <c r="T236" s="102">
        <v>2013.48</v>
      </c>
      <c r="U236" s="80">
        <v>2012.48</v>
      </c>
      <c r="V236" s="80">
        <v>1890.24</v>
      </c>
      <c r="W236" s="80">
        <v>1803.72</v>
      </c>
      <c r="X236" s="80">
        <v>1785.44</v>
      </c>
      <c r="Y236" s="80">
        <v>1646.6</v>
      </c>
      <c r="Z236" s="80">
        <v>1521.04</v>
      </c>
      <c r="AA236" s="80">
        <v>42789.000000000007</v>
      </c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36"/>
    </row>
    <row r="237" spans="1:284" s="37" customFormat="1" x14ac:dyDescent="0.25">
      <c r="A237" s="67">
        <v>4</v>
      </c>
      <c r="B237" s="75" t="s">
        <v>187</v>
      </c>
      <c r="C237" s="80">
        <v>1111.5999999999999</v>
      </c>
      <c r="D237" s="80">
        <v>1063.68</v>
      </c>
      <c r="E237" s="80">
        <v>1029.96</v>
      </c>
      <c r="F237" s="80">
        <v>1017.44</v>
      </c>
      <c r="G237" s="80">
        <v>1030.44</v>
      </c>
      <c r="H237" s="80">
        <v>1124.6400000000001</v>
      </c>
      <c r="I237" s="80">
        <v>1305.72</v>
      </c>
      <c r="J237" s="80">
        <v>1510.12</v>
      </c>
      <c r="K237" s="80">
        <v>1728.8</v>
      </c>
      <c r="L237" s="80">
        <v>1828.28</v>
      </c>
      <c r="M237" s="80">
        <v>1771.96</v>
      </c>
      <c r="N237" s="80">
        <v>1749.2</v>
      </c>
      <c r="O237" s="80">
        <v>1699.4</v>
      </c>
      <c r="P237" s="80">
        <v>1614.88</v>
      </c>
      <c r="Q237" s="80">
        <v>1588</v>
      </c>
      <c r="R237" s="80">
        <v>1647.04</v>
      </c>
      <c r="S237" s="80">
        <v>1689.6</v>
      </c>
      <c r="T237" s="102">
        <v>1813.32</v>
      </c>
      <c r="U237" s="80">
        <v>1819.6</v>
      </c>
      <c r="V237" s="80">
        <v>1742.4</v>
      </c>
      <c r="W237" s="80">
        <v>1671.48</v>
      </c>
      <c r="X237" s="80">
        <v>1533.72</v>
      </c>
      <c r="Y237" s="80">
        <v>1394.4</v>
      </c>
      <c r="Z237" s="80">
        <v>1253.1600000000001</v>
      </c>
      <c r="AA237" s="80">
        <v>35738.840000000011</v>
      </c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36"/>
    </row>
    <row r="238" spans="1:284" s="40" customFormat="1" ht="18.75" thickBot="1" x14ac:dyDescent="0.3">
      <c r="A238" s="67">
        <v>5</v>
      </c>
      <c r="B238" s="75" t="s">
        <v>188</v>
      </c>
      <c r="C238" s="80">
        <v>306.08</v>
      </c>
      <c r="D238" s="80">
        <v>273.76</v>
      </c>
      <c r="E238" s="80">
        <v>264.39999999999998</v>
      </c>
      <c r="F238" s="80">
        <v>262.24</v>
      </c>
      <c r="G238" s="80">
        <v>268.32</v>
      </c>
      <c r="H238" s="80">
        <v>284.48</v>
      </c>
      <c r="I238" s="80">
        <v>329.36</v>
      </c>
      <c r="J238" s="80">
        <v>361.84</v>
      </c>
      <c r="K238" s="80">
        <v>392.4</v>
      </c>
      <c r="L238" s="80">
        <v>431.84</v>
      </c>
      <c r="M238" s="80">
        <v>413.2</v>
      </c>
      <c r="N238" s="80">
        <v>409.68</v>
      </c>
      <c r="O238" s="80">
        <v>396</v>
      </c>
      <c r="P238" s="80">
        <v>393.04</v>
      </c>
      <c r="Q238" s="80">
        <v>454.64</v>
      </c>
      <c r="R238" s="80">
        <v>436.64</v>
      </c>
      <c r="S238" s="80">
        <v>499.76</v>
      </c>
      <c r="T238" s="102">
        <v>481.68</v>
      </c>
      <c r="U238" s="80">
        <v>460.32</v>
      </c>
      <c r="V238" s="80">
        <v>445.12</v>
      </c>
      <c r="W238" s="80">
        <v>430.8</v>
      </c>
      <c r="X238" s="80">
        <v>397.52</v>
      </c>
      <c r="Y238" s="80">
        <v>377.36</v>
      </c>
      <c r="Z238" s="80">
        <v>328.16</v>
      </c>
      <c r="AA238" s="80">
        <v>9098.6400000000012</v>
      </c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39"/>
    </row>
    <row r="239" spans="1:284" s="34" customFormat="1" x14ac:dyDescent="0.25">
      <c r="A239" s="67">
        <v>1</v>
      </c>
      <c r="B239" s="75" t="s">
        <v>75</v>
      </c>
      <c r="C239" s="80">
        <v>401.45</v>
      </c>
      <c r="D239" s="80">
        <v>371.01</v>
      </c>
      <c r="E239" s="80">
        <v>354.94</v>
      </c>
      <c r="F239" s="80">
        <v>351.82</v>
      </c>
      <c r="G239" s="80">
        <v>374.3</v>
      </c>
      <c r="H239" s="80">
        <v>405.57</v>
      </c>
      <c r="I239" s="80">
        <v>520.89</v>
      </c>
      <c r="J239" s="80">
        <v>610.44000000000005</v>
      </c>
      <c r="K239" s="80">
        <v>699.62</v>
      </c>
      <c r="L239" s="80">
        <v>711.32</v>
      </c>
      <c r="M239" s="80">
        <v>696.94</v>
      </c>
      <c r="N239" s="80">
        <v>689.28</v>
      </c>
      <c r="O239" s="80">
        <v>622.38</v>
      </c>
      <c r="P239" s="80">
        <v>662.82</v>
      </c>
      <c r="Q239" s="80">
        <v>650.5</v>
      </c>
      <c r="R239" s="80">
        <v>671.01</v>
      </c>
      <c r="S239" s="80">
        <v>665.86</v>
      </c>
      <c r="T239" s="102">
        <v>642.71</v>
      </c>
      <c r="U239" s="80">
        <v>727.82</v>
      </c>
      <c r="V239" s="80">
        <v>724.86</v>
      </c>
      <c r="W239" s="80">
        <v>701.67</v>
      </c>
      <c r="X239" s="80">
        <v>649.96</v>
      </c>
      <c r="Y239" s="80">
        <v>630.03</v>
      </c>
      <c r="Z239" s="80">
        <v>542.97</v>
      </c>
      <c r="AA239" s="80">
        <v>14080.170000000002</v>
      </c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33"/>
    </row>
    <row r="240" spans="1:284" s="40" customFormat="1" ht="18.75" thickBot="1" x14ac:dyDescent="0.3">
      <c r="A240" s="67">
        <v>2</v>
      </c>
      <c r="B240" s="75" t="s">
        <v>76</v>
      </c>
      <c r="C240" s="80">
        <v>103.71</v>
      </c>
      <c r="D240" s="80">
        <v>101.66</v>
      </c>
      <c r="E240" s="80">
        <v>95.97</v>
      </c>
      <c r="F240" s="80">
        <v>96.5</v>
      </c>
      <c r="G240" s="80">
        <v>96.11</v>
      </c>
      <c r="H240" s="80">
        <v>103.7</v>
      </c>
      <c r="I240" s="80">
        <v>121.08</v>
      </c>
      <c r="J240" s="80">
        <v>134.80000000000001</v>
      </c>
      <c r="K240" s="80">
        <v>128.13</v>
      </c>
      <c r="L240" s="80">
        <v>126.91</v>
      </c>
      <c r="M240" s="80">
        <v>140.63999999999999</v>
      </c>
      <c r="N240" s="80">
        <v>123.16</v>
      </c>
      <c r="O240" s="80">
        <v>115.24</v>
      </c>
      <c r="P240" s="80">
        <v>117.88</v>
      </c>
      <c r="Q240" s="80">
        <v>113.49</v>
      </c>
      <c r="R240" s="80">
        <v>121.47</v>
      </c>
      <c r="S240" s="80">
        <v>127.89</v>
      </c>
      <c r="T240" s="102">
        <v>146.54</v>
      </c>
      <c r="U240" s="80">
        <v>145.66</v>
      </c>
      <c r="V240" s="80">
        <v>143.58000000000001</v>
      </c>
      <c r="W240" s="80">
        <v>136.38999999999999</v>
      </c>
      <c r="X240" s="80">
        <v>132.78</v>
      </c>
      <c r="Y240" s="80">
        <v>128.03</v>
      </c>
      <c r="Z240" s="80">
        <v>110.9</v>
      </c>
      <c r="AA240" s="80">
        <v>2912.2200000000007</v>
      </c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39"/>
    </row>
    <row r="241" spans="1:284" s="42" customFormat="1" x14ac:dyDescent="0.25">
      <c r="A241" s="67"/>
      <c r="B241" s="75" t="s">
        <v>24</v>
      </c>
      <c r="C241" s="80">
        <f>SUM(C234:C240)</f>
        <v>4677.41</v>
      </c>
      <c r="D241" s="80">
        <f t="shared" ref="D241:Y241" si="11">SUM(D234:D240)</f>
        <v>4395.6200000000008</v>
      </c>
      <c r="E241" s="80">
        <f t="shared" si="11"/>
        <v>4255.0300000000007</v>
      </c>
      <c r="F241" s="80">
        <f t="shared" si="11"/>
        <v>4205.7299999999996</v>
      </c>
      <c r="G241" s="80">
        <f t="shared" si="11"/>
        <v>4312</v>
      </c>
      <c r="H241" s="80">
        <f t="shared" si="11"/>
        <v>4650.0099999999993</v>
      </c>
      <c r="I241" s="80">
        <f t="shared" si="11"/>
        <v>5544.32</v>
      </c>
      <c r="J241" s="80">
        <f t="shared" si="11"/>
        <v>6234.9300000000012</v>
      </c>
      <c r="K241" s="80">
        <f t="shared" si="11"/>
        <v>7045.47</v>
      </c>
      <c r="L241" s="80">
        <f t="shared" si="11"/>
        <v>7588.22</v>
      </c>
      <c r="M241" s="80">
        <f t="shared" si="11"/>
        <v>7483.5700000000006</v>
      </c>
      <c r="N241" s="80">
        <f t="shared" si="11"/>
        <v>7398.25</v>
      </c>
      <c r="O241" s="80">
        <f t="shared" si="11"/>
        <v>6878.6500000000005</v>
      </c>
      <c r="P241" s="80">
        <f t="shared" si="11"/>
        <v>6815.42</v>
      </c>
      <c r="Q241" s="80">
        <f t="shared" si="11"/>
        <v>6683.79</v>
      </c>
      <c r="R241" s="80">
        <f t="shared" si="11"/>
        <v>6715.2500000000009</v>
      </c>
      <c r="S241" s="80">
        <f t="shared" si="11"/>
        <v>6941.06</v>
      </c>
      <c r="T241" s="102">
        <f t="shared" si="11"/>
        <v>7246.41</v>
      </c>
      <c r="U241" s="80">
        <f t="shared" si="11"/>
        <v>7362.1</v>
      </c>
      <c r="V241" s="80">
        <f t="shared" si="11"/>
        <v>7081.2999999999993</v>
      </c>
      <c r="W241" s="80">
        <f t="shared" si="11"/>
        <v>6878.8700000000008</v>
      </c>
      <c r="X241" s="80">
        <f t="shared" si="11"/>
        <v>6601.83</v>
      </c>
      <c r="Y241" s="80">
        <f t="shared" si="11"/>
        <v>6089.4799999999987</v>
      </c>
      <c r="Z241" s="80">
        <f>SUM(Z234:Z240)</f>
        <v>5451.7599999999993</v>
      </c>
      <c r="AA241" s="80">
        <f>SUM(AA234:AA240)</f>
        <v>148536.48000000004</v>
      </c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41"/>
    </row>
    <row r="242" spans="1:284" s="40" customFormat="1" ht="18.75" thickBot="1" x14ac:dyDescent="0.3">
      <c r="A242" s="67"/>
      <c r="B242" s="75" t="s">
        <v>25</v>
      </c>
      <c r="C242" s="81">
        <v>1.4</v>
      </c>
      <c r="D242" s="81">
        <v>1.2</v>
      </c>
      <c r="E242" s="81">
        <v>1</v>
      </c>
      <c r="F242" s="81">
        <v>0.8</v>
      </c>
      <c r="G242" s="81">
        <v>0.6</v>
      </c>
      <c r="H242" s="81">
        <v>0.4</v>
      </c>
      <c r="I242" s="81">
        <v>0.2</v>
      </c>
      <c r="J242" s="81">
        <v>0.1</v>
      </c>
      <c r="K242" s="81">
        <v>0</v>
      </c>
      <c r="L242" s="81">
        <v>-0.2</v>
      </c>
      <c r="M242" s="81">
        <v>-0.4</v>
      </c>
      <c r="N242" s="81">
        <v>-0.6</v>
      </c>
      <c r="O242" s="81">
        <v>-0.8</v>
      </c>
      <c r="P242" s="81">
        <v>-1</v>
      </c>
      <c r="Q242" s="81">
        <v>-1.2</v>
      </c>
      <c r="R242" s="81">
        <v>-1.3</v>
      </c>
      <c r="S242" s="81">
        <v>-1.5</v>
      </c>
      <c r="T242" s="81">
        <v>-1.7</v>
      </c>
      <c r="U242" s="81">
        <v>-1.9</v>
      </c>
      <c r="V242" s="81">
        <v>-2.1</v>
      </c>
      <c r="W242" s="81">
        <v>-2.2999999999999998</v>
      </c>
      <c r="X242" s="81">
        <v>-2.4</v>
      </c>
      <c r="Y242" s="81">
        <v>-2.6</v>
      </c>
      <c r="Z242" s="81">
        <v>-2.8</v>
      </c>
      <c r="AA242" s="80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39"/>
    </row>
    <row r="243" spans="1:284" ht="15" thickBot="1" x14ac:dyDescent="0.25">
      <c r="A243" s="125" t="s">
        <v>47</v>
      </c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7"/>
    </row>
    <row r="244" spans="1:284" s="44" customFormat="1" ht="18.75" thickBot="1" x14ac:dyDescent="0.3">
      <c r="A244" s="67">
        <v>1</v>
      </c>
      <c r="B244" s="75" t="s">
        <v>272</v>
      </c>
      <c r="C244" s="80">
        <v>1915.6708799999999</v>
      </c>
      <c r="D244" s="80">
        <v>1800.25539</v>
      </c>
      <c r="E244" s="80">
        <v>1727.38076</v>
      </c>
      <c r="F244" s="80">
        <v>1709.4482599999999</v>
      </c>
      <c r="G244" s="80">
        <v>1725.59023</v>
      </c>
      <c r="H244" s="80">
        <v>1814.4308100000001</v>
      </c>
      <c r="I244" s="80">
        <v>2041.93895</v>
      </c>
      <c r="J244" s="80">
        <v>2326.9780900000001</v>
      </c>
      <c r="K244" s="80">
        <v>2499.3841600000001</v>
      </c>
      <c r="L244" s="80">
        <v>2656.2741999999998</v>
      </c>
      <c r="M244" s="80">
        <v>2672.2138</v>
      </c>
      <c r="N244" s="80">
        <v>2668.5216399999999</v>
      </c>
      <c r="O244" s="80">
        <v>2658.0963099999999</v>
      </c>
      <c r="P244" s="80">
        <v>2577.8508200000001</v>
      </c>
      <c r="Q244" s="80">
        <v>2551.3669199999999</v>
      </c>
      <c r="R244" s="80">
        <v>2583.38213</v>
      </c>
      <c r="S244" s="80">
        <v>2737.4144799999999</v>
      </c>
      <c r="T244" s="102">
        <v>2963.3455199999999</v>
      </c>
      <c r="U244" s="80">
        <v>3036.7999</v>
      </c>
      <c r="V244" s="80">
        <v>3028.0317100000002</v>
      </c>
      <c r="W244" s="80">
        <v>2957.5407</v>
      </c>
      <c r="X244" s="80">
        <v>2806.8918199999998</v>
      </c>
      <c r="Y244" s="80">
        <v>2479.8448100000001</v>
      </c>
      <c r="Z244" s="80">
        <v>2168.89</v>
      </c>
      <c r="AA244" s="80">
        <v>58107.542289999998</v>
      </c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43"/>
    </row>
    <row r="245" spans="1:284" s="42" customFormat="1" x14ac:dyDescent="0.25">
      <c r="A245" s="67">
        <v>2</v>
      </c>
      <c r="B245" s="75" t="s">
        <v>273</v>
      </c>
      <c r="C245" s="80">
        <v>1833.8855799999999</v>
      </c>
      <c r="D245" s="80">
        <v>1669.18056</v>
      </c>
      <c r="E245" s="80">
        <v>1621.1981000000001</v>
      </c>
      <c r="F245" s="80">
        <v>1598.28775</v>
      </c>
      <c r="G245" s="80">
        <v>1598.1370199999999</v>
      </c>
      <c r="H245" s="80">
        <v>1689.00983</v>
      </c>
      <c r="I245" s="80">
        <v>1862.2843700000001</v>
      </c>
      <c r="J245" s="80">
        <v>2055.0491299999999</v>
      </c>
      <c r="K245" s="80">
        <v>2239.01737</v>
      </c>
      <c r="L245" s="80">
        <v>2386.1352200000001</v>
      </c>
      <c r="M245" s="80">
        <v>2385.4777800000002</v>
      </c>
      <c r="N245" s="80">
        <v>2385.5426299999999</v>
      </c>
      <c r="O245" s="80">
        <v>2323.7895899999999</v>
      </c>
      <c r="P245" s="80">
        <v>2339.2270800000001</v>
      </c>
      <c r="Q245" s="80">
        <v>2265.0256100000001</v>
      </c>
      <c r="R245" s="80">
        <v>2252.0363299999999</v>
      </c>
      <c r="S245" s="80">
        <v>2365.52846</v>
      </c>
      <c r="T245" s="102">
        <v>2577.7971699999998</v>
      </c>
      <c r="U245" s="80">
        <v>2634.1197400000001</v>
      </c>
      <c r="V245" s="80">
        <v>2646.0236300000001</v>
      </c>
      <c r="W245" s="80">
        <v>2620.7073999999998</v>
      </c>
      <c r="X245" s="80">
        <v>2481.42767</v>
      </c>
      <c r="Y245" s="80">
        <v>2230.9866000000002</v>
      </c>
      <c r="Z245" s="80">
        <v>1996.0103999999999</v>
      </c>
      <c r="AA245" s="80">
        <v>52055.885020000002</v>
      </c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41"/>
    </row>
    <row r="246" spans="1:284" s="40" customFormat="1" ht="18.75" thickBot="1" x14ac:dyDescent="0.3">
      <c r="A246" s="67">
        <v>3</v>
      </c>
      <c r="B246" s="75" t="s">
        <v>274</v>
      </c>
      <c r="C246" s="80">
        <v>42.609000000000002</v>
      </c>
      <c r="D246" s="80">
        <v>39.595500000000001</v>
      </c>
      <c r="E246" s="80">
        <v>37.926000000000002</v>
      </c>
      <c r="F246" s="80">
        <v>38.325000000000003</v>
      </c>
      <c r="G246" s="80">
        <v>43.091999999999999</v>
      </c>
      <c r="H246" s="80">
        <v>45.160499999999999</v>
      </c>
      <c r="I246" s="80">
        <v>54.925500000000007</v>
      </c>
      <c r="J246" s="80">
        <v>46.5045</v>
      </c>
      <c r="K246" s="80">
        <v>43.417500000000004</v>
      </c>
      <c r="L246" s="80">
        <v>54.705000000000005</v>
      </c>
      <c r="M246" s="80">
        <v>54.232500000000002</v>
      </c>
      <c r="N246" s="80">
        <v>41.212499999999999</v>
      </c>
      <c r="O246" s="80">
        <v>60.595500000000001</v>
      </c>
      <c r="P246" s="80">
        <v>64.617000000000004</v>
      </c>
      <c r="Q246" s="80">
        <v>52.258500000000005</v>
      </c>
      <c r="R246" s="80">
        <v>55.061999999999998</v>
      </c>
      <c r="S246" s="80">
        <v>58.926000000000002</v>
      </c>
      <c r="T246" s="102">
        <v>55.975500000000004</v>
      </c>
      <c r="U246" s="80">
        <v>55.209000000000003</v>
      </c>
      <c r="V246" s="80">
        <v>50.400000000000006</v>
      </c>
      <c r="W246" s="80">
        <v>42.609000000000002</v>
      </c>
      <c r="X246" s="80">
        <v>55.975500000000004</v>
      </c>
      <c r="Y246" s="80">
        <v>55.209000000000003</v>
      </c>
      <c r="Z246" s="80">
        <v>50.400000000000006</v>
      </c>
      <c r="AA246" s="80">
        <v>1198.9425000000003</v>
      </c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39"/>
    </row>
    <row r="247" spans="1:284" s="34" customFormat="1" x14ac:dyDescent="0.25">
      <c r="A247" s="67">
        <v>4</v>
      </c>
      <c r="B247" s="75" t="s">
        <v>275</v>
      </c>
      <c r="C247" s="80">
        <v>47.502000000000002</v>
      </c>
      <c r="D247" s="80">
        <v>46.231500000000004</v>
      </c>
      <c r="E247" s="80">
        <v>45.927000000000007</v>
      </c>
      <c r="F247" s="80">
        <v>44.971499999999999</v>
      </c>
      <c r="G247" s="80">
        <v>57.739500000000007</v>
      </c>
      <c r="H247" s="80">
        <v>93.019500000000008</v>
      </c>
      <c r="I247" s="80">
        <v>54.831000000000003</v>
      </c>
      <c r="J247" s="80">
        <v>53.350500000000004</v>
      </c>
      <c r="K247" s="80">
        <v>53.508000000000003</v>
      </c>
      <c r="L247" s="80">
        <v>57.718499999999999</v>
      </c>
      <c r="M247" s="80">
        <v>51.775500000000008</v>
      </c>
      <c r="N247" s="80">
        <v>50.158500000000004</v>
      </c>
      <c r="O247" s="80">
        <v>51.607500000000002</v>
      </c>
      <c r="P247" s="80">
        <v>56.511000000000003</v>
      </c>
      <c r="Q247" s="80">
        <v>67.714500000000001</v>
      </c>
      <c r="R247" s="80">
        <v>79.6845</v>
      </c>
      <c r="S247" s="80">
        <v>105.5565</v>
      </c>
      <c r="T247" s="102">
        <v>78.781500000000008</v>
      </c>
      <c r="U247" s="80">
        <v>72.114000000000004</v>
      </c>
      <c r="V247" s="80">
        <v>66.727500000000006</v>
      </c>
      <c r="W247" s="80">
        <v>54.872999999999998</v>
      </c>
      <c r="X247" s="80">
        <v>47.502000000000002</v>
      </c>
      <c r="Y247" s="80">
        <v>47.502000000000002</v>
      </c>
      <c r="Z247" s="80">
        <v>46.231500000000004</v>
      </c>
      <c r="AA247" s="80">
        <v>1431.5384999999999</v>
      </c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33"/>
    </row>
    <row r="248" spans="1:284" s="40" customFormat="1" ht="18.75" thickBot="1" x14ac:dyDescent="0.3">
      <c r="A248" s="67">
        <v>5</v>
      </c>
      <c r="B248" s="75" t="s">
        <v>276</v>
      </c>
      <c r="C248" s="80">
        <v>61.194000000000003</v>
      </c>
      <c r="D248" s="80">
        <v>65.772000000000006</v>
      </c>
      <c r="E248" s="80">
        <v>66.727500000000006</v>
      </c>
      <c r="F248" s="80">
        <v>74.445000000000007</v>
      </c>
      <c r="G248" s="80">
        <v>97.072500000000005</v>
      </c>
      <c r="H248" s="80">
        <v>77.038500000000013</v>
      </c>
      <c r="I248" s="80">
        <v>73.615499999999997</v>
      </c>
      <c r="J248" s="80">
        <v>117.90450000000001</v>
      </c>
      <c r="K248" s="80">
        <v>112.88550000000001</v>
      </c>
      <c r="L248" s="80">
        <v>98.951999999999998</v>
      </c>
      <c r="M248" s="80">
        <v>112.68599999999999</v>
      </c>
      <c r="N248" s="80">
        <v>83.160000000000011</v>
      </c>
      <c r="O248" s="80">
        <v>94.993499999999997</v>
      </c>
      <c r="P248" s="80">
        <v>104.01300000000001</v>
      </c>
      <c r="Q248" s="80">
        <v>118.21950000000001</v>
      </c>
      <c r="R248" s="80">
        <v>121.22250000000001</v>
      </c>
      <c r="S248" s="80">
        <v>106.84800000000001</v>
      </c>
      <c r="T248" s="102">
        <v>112.161</v>
      </c>
      <c r="U248" s="80">
        <v>138.22199999999998</v>
      </c>
      <c r="V248" s="80">
        <v>86.320499999999996</v>
      </c>
      <c r="W248" s="80">
        <v>73.835999999999999</v>
      </c>
      <c r="X248" s="80">
        <v>74.623499999999993</v>
      </c>
      <c r="Y248" s="80">
        <v>61.194000000000003</v>
      </c>
      <c r="Z248" s="80">
        <v>65.772000000000006</v>
      </c>
      <c r="AA248" s="80">
        <v>2198.8784999999998</v>
      </c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39"/>
    </row>
    <row r="249" spans="1:284" s="42" customFormat="1" x14ac:dyDescent="0.25">
      <c r="A249" s="67">
        <v>6</v>
      </c>
      <c r="B249" s="75" t="s">
        <v>277</v>
      </c>
      <c r="C249" s="80">
        <v>178.79400000000001</v>
      </c>
      <c r="D249" s="80">
        <v>180.8415</v>
      </c>
      <c r="E249" s="80">
        <v>180.495</v>
      </c>
      <c r="F249" s="80">
        <v>197.45250000000001</v>
      </c>
      <c r="G249" s="80">
        <v>209.95800000000003</v>
      </c>
      <c r="H249" s="80">
        <v>198.261</v>
      </c>
      <c r="I249" s="80">
        <v>193.08449999999999</v>
      </c>
      <c r="J249" s="80">
        <v>206.49299999999999</v>
      </c>
      <c r="K249" s="80">
        <v>194.57550000000001</v>
      </c>
      <c r="L249" s="80">
        <v>218.84100000000001</v>
      </c>
      <c r="M249" s="80">
        <v>189.65100000000001</v>
      </c>
      <c r="N249" s="80">
        <v>205.20150000000001</v>
      </c>
      <c r="O249" s="80">
        <v>220.92000000000002</v>
      </c>
      <c r="P249" s="80">
        <v>242.37150000000003</v>
      </c>
      <c r="Q249" s="80">
        <v>272.64300000000003</v>
      </c>
      <c r="R249" s="80">
        <v>268.56900000000002</v>
      </c>
      <c r="S249" s="80">
        <v>301.14000000000004</v>
      </c>
      <c r="T249" s="102">
        <v>269.52449999999999</v>
      </c>
      <c r="U249" s="80">
        <v>266.64749999999998</v>
      </c>
      <c r="V249" s="80">
        <v>225.83400000000003</v>
      </c>
      <c r="W249" s="80">
        <v>178.79400000000001</v>
      </c>
      <c r="X249" s="80">
        <v>178.79400000000001</v>
      </c>
      <c r="Y249" s="80">
        <v>180.8415</v>
      </c>
      <c r="Z249" s="80">
        <v>180.495</v>
      </c>
      <c r="AA249" s="80">
        <v>5140.2224999999989</v>
      </c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41"/>
    </row>
    <row r="250" spans="1:284" s="37" customFormat="1" x14ac:dyDescent="0.25">
      <c r="A250" s="67">
        <v>7</v>
      </c>
      <c r="B250" s="75" t="s">
        <v>278</v>
      </c>
      <c r="C250" s="80">
        <v>1229.6093699999999</v>
      </c>
      <c r="D250" s="80">
        <v>1155.37691</v>
      </c>
      <c r="E250" s="80">
        <v>1144.61994</v>
      </c>
      <c r="F250" s="80">
        <v>1142.8895</v>
      </c>
      <c r="G250" s="80">
        <v>1177.4636499999999</v>
      </c>
      <c r="H250" s="80">
        <v>1246.34403</v>
      </c>
      <c r="I250" s="80">
        <v>1380.7430199999999</v>
      </c>
      <c r="J250" s="80">
        <v>1489.39752</v>
      </c>
      <c r="K250" s="80">
        <v>1746.72938</v>
      </c>
      <c r="L250" s="80">
        <v>1833.6093000000001</v>
      </c>
      <c r="M250" s="80">
        <v>1847.21985</v>
      </c>
      <c r="N250" s="80">
        <v>1805.30367</v>
      </c>
      <c r="O250" s="80">
        <v>1712.32736</v>
      </c>
      <c r="P250" s="80">
        <v>1577.1557600000001</v>
      </c>
      <c r="Q250" s="80">
        <v>1671.7178100000001</v>
      </c>
      <c r="R250" s="80">
        <v>1672.7387900000001</v>
      </c>
      <c r="S250" s="80">
        <v>1733.6897899999999</v>
      </c>
      <c r="T250" s="102">
        <v>1817.66932</v>
      </c>
      <c r="U250" s="80">
        <v>1810.03036</v>
      </c>
      <c r="V250" s="80">
        <v>1788.0500099999999</v>
      </c>
      <c r="W250" s="80">
        <v>1658.9826800000001</v>
      </c>
      <c r="X250" s="80">
        <v>1550.7633699999999</v>
      </c>
      <c r="Y250" s="80">
        <v>1449.40626</v>
      </c>
      <c r="Z250" s="80">
        <v>1308.1986899999999</v>
      </c>
      <c r="AA250" s="80">
        <v>36950.036339999999</v>
      </c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36"/>
    </row>
    <row r="251" spans="1:284" s="37" customFormat="1" x14ac:dyDescent="0.25">
      <c r="A251" s="67">
        <v>8</v>
      </c>
      <c r="B251" s="75" t="s">
        <v>279</v>
      </c>
      <c r="C251" s="80">
        <v>0</v>
      </c>
      <c r="D251" s="80">
        <v>0</v>
      </c>
      <c r="E251" s="80">
        <v>0</v>
      </c>
      <c r="F251" s="80">
        <v>0</v>
      </c>
      <c r="G251" s="80">
        <v>0</v>
      </c>
      <c r="H251" s="80">
        <v>0</v>
      </c>
      <c r="I251" s="80">
        <v>0</v>
      </c>
      <c r="J251" s="80">
        <v>0</v>
      </c>
      <c r="K251" s="80">
        <v>0</v>
      </c>
      <c r="L251" s="80">
        <v>0</v>
      </c>
      <c r="M251" s="80">
        <v>0</v>
      </c>
      <c r="N251" s="80">
        <v>0</v>
      </c>
      <c r="O251" s="80">
        <v>0</v>
      </c>
      <c r="P251" s="80">
        <v>0</v>
      </c>
      <c r="Q251" s="80">
        <v>0</v>
      </c>
      <c r="R251" s="80">
        <v>0</v>
      </c>
      <c r="S251" s="80">
        <v>0</v>
      </c>
      <c r="T251" s="102">
        <v>0</v>
      </c>
      <c r="U251" s="80">
        <v>0</v>
      </c>
      <c r="V251" s="80">
        <v>0</v>
      </c>
      <c r="W251" s="80">
        <v>0</v>
      </c>
      <c r="X251" s="80">
        <v>0</v>
      </c>
      <c r="Y251" s="80">
        <v>0</v>
      </c>
      <c r="Z251" s="80">
        <v>0</v>
      </c>
      <c r="AA251" s="80">
        <v>0</v>
      </c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36"/>
    </row>
    <row r="252" spans="1:284" s="37" customFormat="1" x14ac:dyDescent="0.25">
      <c r="A252" s="67">
        <v>9</v>
      </c>
      <c r="B252" s="105" t="s">
        <v>197</v>
      </c>
      <c r="C252" s="80">
        <v>1001.22</v>
      </c>
      <c r="D252" s="80">
        <v>953.28</v>
      </c>
      <c r="E252" s="80">
        <v>921.42</v>
      </c>
      <c r="F252" s="80">
        <v>904.2</v>
      </c>
      <c r="G252" s="80">
        <v>923.1</v>
      </c>
      <c r="H252" s="80">
        <v>961.02</v>
      </c>
      <c r="I252" s="80">
        <v>1024.8</v>
      </c>
      <c r="J252" s="80">
        <v>1062.5999999999999</v>
      </c>
      <c r="K252" s="80">
        <v>1028.94</v>
      </c>
      <c r="L252" s="80">
        <v>1032.8399999999999</v>
      </c>
      <c r="M252" s="80">
        <v>1047.42</v>
      </c>
      <c r="N252" s="80">
        <v>1062</v>
      </c>
      <c r="O252" s="80">
        <v>1048.26</v>
      </c>
      <c r="P252" s="80">
        <v>1018.86</v>
      </c>
      <c r="Q252" s="80">
        <v>1006.62</v>
      </c>
      <c r="R252" s="80">
        <v>1039.2</v>
      </c>
      <c r="S252" s="80">
        <v>1088.1600000000001</v>
      </c>
      <c r="T252" s="102">
        <v>1197.8399999999999</v>
      </c>
      <c r="U252" s="80">
        <v>1260.18</v>
      </c>
      <c r="V252" s="80">
        <v>1278.06</v>
      </c>
      <c r="W252" s="80">
        <v>1267.8</v>
      </c>
      <c r="X252" s="80">
        <v>1224.1199999999999</v>
      </c>
      <c r="Y252" s="80">
        <v>1139.82</v>
      </c>
      <c r="Z252" s="80">
        <v>1060.3800000000001</v>
      </c>
      <c r="AA252" s="80">
        <v>25552.140000000003</v>
      </c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36"/>
    </row>
    <row r="253" spans="1:284" s="37" customFormat="1" x14ac:dyDescent="0.25">
      <c r="A253" s="67"/>
      <c r="B253" s="75" t="s">
        <v>24</v>
      </c>
      <c r="C253" s="80">
        <f>SUM(C244:C252)</f>
        <v>6310.4848299999994</v>
      </c>
      <c r="D253" s="80">
        <f t="shared" ref="D253:AA253" si="12">SUM(D244:D252)</f>
        <v>5910.5333599999994</v>
      </c>
      <c r="E253" s="80">
        <f t="shared" si="12"/>
        <v>5745.6943000000001</v>
      </c>
      <c r="F253" s="80">
        <f t="shared" si="12"/>
        <v>5710.0195099999992</v>
      </c>
      <c r="G253" s="80">
        <f t="shared" si="12"/>
        <v>5832.152900000001</v>
      </c>
      <c r="H253" s="80">
        <f t="shared" si="12"/>
        <v>6124.284169999999</v>
      </c>
      <c r="I253" s="80">
        <f t="shared" si="12"/>
        <v>6686.2228400000004</v>
      </c>
      <c r="J253" s="80">
        <f t="shared" si="12"/>
        <v>7358.2772399999994</v>
      </c>
      <c r="K253" s="80">
        <f t="shared" si="12"/>
        <v>7918.4574099999991</v>
      </c>
      <c r="L253" s="80">
        <f t="shared" si="12"/>
        <v>8339.0752200000006</v>
      </c>
      <c r="M253" s="80">
        <f t="shared" si="12"/>
        <v>8360.6764299999995</v>
      </c>
      <c r="N253" s="80">
        <f t="shared" si="12"/>
        <v>8301.1004400000002</v>
      </c>
      <c r="O253" s="80">
        <f t="shared" si="12"/>
        <v>8170.5897599999998</v>
      </c>
      <c r="P253" s="80">
        <f t="shared" si="12"/>
        <v>7980.6061600000003</v>
      </c>
      <c r="Q253" s="80">
        <f t="shared" si="12"/>
        <v>8005.5658400000002</v>
      </c>
      <c r="R253" s="80">
        <f t="shared" si="12"/>
        <v>8071.8952500000005</v>
      </c>
      <c r="S253" s="80">
        <f t="shared" si="12"/>
        <v>8497.2632300000005</v>
      </c>
      <c r="T253" s="80">
        <f t="shared" si="12"/>
        <v>9073.094509999999</v>
      </c>
      <c r="U253" s="80">
        <f t="shared" si="12"/>
        <v>9273.3224999999984</v>
      </c>
      <c r="V253" s="80">
        <f t="shared" si="12"/>
        <v>9169.4473500000004</v>
      </c>
      <c r="W253" s="80">
        <f t="shared" si="12"/>
        <v>8855.1427800000001</v>
      </c>
      <c r="X253" s="80">
        <f t="shared" si="12"/>
        <v>8420.097859999998</v>
      </c>
      <c r="Y253" s="80">
        <f t="shared" si="12"/>
        <v>7644.8041700000012</v>
      </c>
      <c r="Z253" s="80">
        <f>SUM(Z244:Z252)</f>
        <v>6876.3775899999991</v>
      </c>
      <c r="AA253" s="80">
        <f t="shared" si="12"/>
        <v>182635.18565000003</v>
      </c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36"/>
    </row>
    <row r="254" spans="1:284" s="40" customFormat="1" ht="18.75" thickBot="1" x14ac:dyDescent="0.3">
      <c r="A254" s="67"/>
      <c r="B254" s="75" t="s">
        <v>25</v>
      </c>
      <c r="C254" s="84" t="s">
        <v>280</v>
      </c>
      <c r="D254" s="84" t="s">
        <v>280</v>
      </c>
      <c r="E254" s="84" t="s">
        <v>280</v>
      </c>
      <c r="F254" s="84" t="s">
        <v>281</v>
      </c>
      <c r="G254" s="84" t="s">
        <v>281</v>
      </c>
      <c r="H254" s="84" t="s">
        <v>281</v>
      </c>
      <c r="I254" s="84" t="s">
        <v>282</v>
      </c>
      <c r="J254" s="84" t="s">
        <v>282</v>
      </c>
      <c r="K254" s="84" t="s">
        <v>283</v>
      </c>
      <c r="L254" s="84" t="s">
        <v>283</v>
      </c>
      <c r="M254" s="84" t="s">
        <v>284</v>
      </c>
      <c r="N254" s="84" t="s">
        <v>198</v>
      </c>
      <c r="O254" s="84" t="s">
        <v>201</v>
      </c>
      <c r="P254" s="84" t="s">
        <v>199</v>
      </c>
      <c r="Q254" s="84" t="s">
        <v>199</v>
      </c>
      <c r="R254" s="84" t="s">
        <v>221</v>
      </c>
      <c r="S254" s="84" t="s">
        <v>199</v>
      </c>
      <c r="T254" s="84" t="s">
        <v>201</v>
      </c>
      <c r="U254" s="84" t="s">
        <v>198</v>
      </c>
      <c r="V254" s="84" t="s">
        <v>198</v>
      </c>
      <c r="W254" s="84" t="s">
        <v>198</v>
      </c>
      <c r="X254" s="84" t="s">
        <v>198</v>
      </c>
      <c r="Y254" s="84" t="s">
        <v>198</v>
      </c>
      <c r="Z254" s="84" t="s">
        <v>198</v>
      </c>
      <c r="AA254" s="80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39"/>
    </row>
    <row r="255" spans="1:284" ht="15" thickBot="1" x14ac:dyDescent="0.25">
      <c r="A255" s="125" t="s">
        <v>48</v>
      </c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7"/>
    </row>
    <row r="256" spans="1:284" s="34" customFormat="1" x14ac:dyDescent="0.25">
      <c r="A256" s="67">
        <v>1</v>
      </c>
      <c r="B256" s="75" t="s">
        <v>118</v>
      </c>
      <c r="C256" s="80">
        <v>935</v>
      </c>
      <c r="D256" s="80">
        <v>918</v>
      </c>
      <c r="E256" s="80">
        <v>902</v>
      </c>
      <c r="F256" s="80">
        <v>875</v>
      </c>
      <c r="G256" s="80">
        <v>887</v>
      </c>
      <c r="H256" s="80">
        <v>903</v>
      </c>
      <c r="I256" s="80">
        <v>1008</v>
      </c>
      <c r="J256" s="80">
        <v>1161</v>
      </c>
      <c r="K256" s="80">
        <v>1334</v>
      </c>
      <c r="L256" s="80">
        <v>1441</v>
      </c>
      <c r="M256" s="80">
        <v>1467</v>
      </c>
      <c r="N256" s="80">
        <v>1433</v>
      </c>
      <c r="O256" s="80">
        <v>1320</v>
      </c>
      <c r="P256" s="80">
        <v>1375</v>
      </c>
      <c r="Q256" s="80">
        <v>1352</v>
      </c>
      <c r="R256" s="80">
        <v>1325</v>
      </c>
      <c r="S256" s="80">
        <v>1335</v>
      </c>
      <c r="T256" s="102">
        <v>1326</v>
      </c>
      <c r="U256" s="80">
        <v>1292</v>
      </c>
      <c r="V256" s="80">
        <v>1268</v>
      </c>
      <c r="W256" s="80">
        <v>1233</v>
      </c>
      <c r="X256" s="80">
        <v>1190</v>
      </c>
      <c r="Y256" s="80">
        <v>1103</v>
      </c>
      <c r="Z256" s="80">
        <v>1021</v>
      </c>
      <c r="AA256" s="80">
        <v>28404</v>
      </c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33"/>
    </row>
    <row r="257" spans="1:284" s="37" customFormat="1" x14ac:dyDescent="0.25">
      <c r="A257" s="67">
        <v>2</v>
      </c>
      <c r="B257" s="75" t="s">
        <v>130</v>
      </c>
      <c r="C257" s="80">
        <v>141</v>
      </c>
      <c r="D257" s="80">
        <v>134</v>
      </c>
      <c r="E257" s="80">
        <v>131</v>
      </c>
      <c r="F257" s="80">
        <v>133</v>
      </c>
      <c r="G257" s="80">
        <v>130</v>
      </c>
      <c r="H257" s="80">
        <v>135</v>
      </c>
      <c r="I257" s="80">
        <v>150</v>
      </c>
      <c r="J257" s="80">
        <v>166</v>
      </c>
      <c r="K257" s="80">
        <v>191</v>
      </c>
      <c r="L257" s="80">
        <v>215</v>
      </c>
      <c r="M257" s="80">
        <v>256</v>
      </c>
      <c r="N257" s="80">
        <v>221</v>
      </c>
      <c r="O257" s="80">
        <v>203</v>
      </c>
      <c r="P257" s="80">
        <v>331</v>
      </c>
      <c r="Q257" s="80">
        <v>205</v>
      </c>
      <c r="R257" s="80">
        <v>226</v>
      </c>
      <c r="S257" s="80">
        <v>252</v>
      </c>
      <c r="T257" s="102">
        <v>212</v>
      </c>
      <c r="U257" s="80">
        <v>223</v>
      </c>
      <c r="V257" s="80">
        <v>210</v>
      </c>
      <c r="W257" s="80">
        <v>178</v>
      </c>
      <c r="X257" s="80">
        <v>175</v>
      </c>
      <c r="Y257" s="80">
        <v>169</v>
      </c>
      <c r="Z257" s="80">
        <v>158</v>
      </c>
      <c r="AA257" s="80">
        <v>4545</v>
      </c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36"/>
    </row>
    <row r="258" spans="1:284" s="37" customFormat="1" x14ac:dyDescent="0.25">
      <c r="A258" s="67">
        <v>3</v>
      </c>
      <c r="B258" s="75" t="s">
        <v>131</v>
      </c>
      <c r="C258" s="80">
        <v>886</v>
      </c>
      <c r="D258" s="80">
        <v>880</v>
      </c>
      <c r="E258" s="80">
        <v>866</v>
      </c>
      <c r="F258" s="80">
        <v>911</v>
      </c>
      <c r="G258" s="80">
        <v>912</v>
      </c>
      <c r="H258" s="80">
        <v>937</v>
      </c>
      <c r="I258" s="80">
        <v>1025</v>
      </c>
      <c r="J258" s="80">
        <v>1133</v>
      </c>
      <c r="K258" s="80">
        <v>1216</v>
      </c>
      <c r="L258" s="80">
        <v>1236</v>
      </c>
      <c r="M258" s="80">
        <v>1248</v>
      </c>
      <c r="N258" s="80">
        <v>1198</v>
      </c>
      <c r="O258" s="80">
        <v>1101</v>
      </c>
      <c r="P258" s="80">
        <v>1130</v>
      </c>
      <c r="Q258" s="80">
        <v>1127</v>
      </c>
      <c r="R258" s="80">
        <v>1105</v>
      </c>
      <c r="S258" s="80">
        <v>1120</v>
      </c>
      <c r="T258" s="102">
        <v>1100</v>
      </c>
      <c r="U258" s="80">
        <v>1134</v>
      </c>
      <c r="V258" s="80">
        <v>1063</v>
      </c>
      <c r="W258" s="80">
        <v>1000</v>
      </c>
      <c r="X258" s="80">
        <v>977</v>
      </c>
      <c r="Y258" s="80">
        <v>952</v>
      </c>
      <c r="Z258" s="80">
        <v>977</v>
      </c>
      <c r="AA258" s="80">
        <v>25234</v>
      </c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36"/>
    </row>
    <row r="259" spans="1:284" s="40" customFormat="1" ht="18.75" thickBot="1" x14ac:dyDescent="0.3">
      <c r="A259" s="67">
        <v>4</v>
      </c>
      <c r="B259" s="75" t="s">
        <v>132</v>
      </c>
      <c r="C259" s="80">
        <v>645</v>
      </c>
      <c r="D259" s="80">
        <v>605</v>
      </c>
      <c r="E259" s="80">
        <v>586</v>
      </c>
      <c r="F259" s="80">
        <v>690</v>
      </c>
      <c r="G259" s="80">
        <v>768</v>
      </c>
      <c r="H259" s="80">
        <v>804</v>
      </c>
      <c r="I259" s="80">
        <v>857</v>
      </c>
      <c r="J259" s="80">
        <v>961</v>
      </c>
      <c r="K259" s="80">
        <v>1225</v>
      </c>
      <c r="L259" s="80">
        <v>1130</v>
      </c>
      <c r="M259" s="80">
        <v>1147</v>
      </c>
      <c r="N259" s="80">
        <v>1257</v>
      </c>
      <c r="O259" s="80">
        <v>1334</v>
      </c>
      <c r="P259" s="80">
        <v>1300</v>
      </c>
      <c r="Q259" s="80">
        <v>1313</v>
      </c>
      <c r="R259" s="80">
        <v>1310</v>
      </c>
      <c r="S259" s="80">
        <v>1104</v>
      </c>
      <c r="T259" s="102">
        <v>1007</v>
      </c>
      <c r="U259" s="80">
        <v>996</v>
      </c>
      <c r="V259" s="80">
        <v>988</v>
      </c>
      <c r="W259" s="80">
        <v>989</v>
      </c>
      <c r="X259" s="80">
        <v>969</v>
      </c>
      <c r="Y259" s="80">
        <v>911</v>
      </c>
      <c r="Z259" s="80">
        <v>852</v>
      </c>
      <c r="AA259" s="80">
        <v>23748</v>
      </c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39"/>
    </row>
    <row r="260" spans="1:284" s="46" customFormat="1" x14ac:dyDescent="0.25">
      <c r="A260" s="67">
        <v>5</v>
      </c>
      <c r="B260" s="75" t="s">
        <v>110</v>
      </c>
      <c r="C260" s="80">
        <v>23</v>
      </c>
      <c r="D260" s="80">
        <v>22</v>
      </c>
      <c r="E260" s="80">
        <v>22</v>
      </c>
      <c r="F260" s="80">
        <v>22</v>
      </c>
      <c r="G260" s="80">
        <v>22</v>
      </c>
      <c r="H260" s="80">
        <v>23</v>
      </c>
      <c r="I260" s="80">
        <v>22</v>
      </c>
      <c r="J260" s="80">
        <v>23</v>
      </c>
      <c r="K260" s="80">
        <v>24</v>
      </c>
      <c r="L260" s="80">
        <v>25</v>
      </c>
      <c r="M260" s="80">
        <v>24</v>
      </c>
      <c r="N260" s="80">
        <v>25</v>
      </c>
      <c r="O260" s="80">
        <v>24</v>
      </c>
      <c r="P260" s="80">
        <v>25</v>
      </c>
      <c r="Q260" s="80">
        <v>24</v>
      </c>
      <c r="R260" s="80">
        <v>23</v>
      </c>
      <c r="S260" s="80">
        <v>23</v>
      </c>
      <c r="T260" s="102">
        <v>24</v>
      </c>
      <c r="U260" s="80">
        <v>25</v>
      </c>
      <c r="V260" s="80">
        <v>23</v>
      </c>
      <c r="W260" s="80">
        <v>22</v>
      </c>
      <c r="X260" s="80">
        <v>22</v>
      </c>
      <c r="Y260" s="80">
        <v>22</v>
      </c>
      <c r="Z260" s="80">
        <v>22</v>
      </c>
      <c r="AA260" s="80">
        <v>556</v>
      </c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45"/>
    </row>
    <row r="261" spans="1:284" s="42" customFormat="1" x14ac:dyDescent="0.25">
      <c r="A261" s="67">
        <v>6</v>
      </c>
      <c r="B261" s="75" t="s">
        <v>133</v>
      </c>
      <c r="C261" s="80">
        <v>0</v>
      </c>
      <c r="D261" s="80">
        <v>0</v>
      </c>
      <c r="E261" s="80">
        <v>0</v>
      </c>
      <c r="F261" s="80">
        <v>0</v>
      </c>
      <c r="G261" s="80">
        <v>0</v>
      </c>
      <c r="H261" s="80">
        <v>0</v>
      </c>
      <c r="I261" s="80">
        <v>0</v>
      </c>
      <c r="J261" s="80">
        <v>0</v>
      </c>
      <c r="K261" s="80">
        <v>0</v>
      </c>
      <c r="L261" s="80">
        <v>0</v>
      </c>
      <c r="M261" s="80">
        <v>0</v>
      </c>
      <c r="N261" s="80">
        <v>0</v>
      </c>
      <c r="O261" s="80">
        <v>0</v>
      </c>
      <c r="P261" s="80">
        <v>0</v>
      </c>
      <c r="Q261" s="80">
        <v>0</v>
      </c>
      <c r="R261" s="80">
        <v>0</v>
      </c>
      <c r="S261" s="80">
        <v>0</v>
      </c>
      <c r="T261" s="102">
        <v>0</v>
      </c>
      <c r="U261" s="80">
        <v>0</v>
      </c>
      <c r="V261" s="80">
        <v>0</v>
      </c>
      <c r="W261" s="80">
        <v>0</v>
      </c>
      <c r="X261" s="80">
        <v>0</v>
      </c>
      <c r="Y261" s="80">
        <v>0</v>
      </c>
      <c r="Z261" s="80">
        <v>0</v>
      </c>
      <c r="AA261" s="80">
        <v>0</v>
      </c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41"/>
    </row>
    <row r="262" spans="1:284" s="37" customFormat="1" x14ac:dyDescent="0.25">
      <c r="A262" s="67">
        <v>7</v>
      </c>
      <c r="B262" s="75" t="s">
        <v>134</v>
      </c>
      <c r="C262" s="80">
        <v>108</v>
      </c>
      <c r="D262" s="80">
        <v>102</v>
      </c>
      <c r="E262" s="80">
        <v>99</v>
      </c>
      <c r="F262" s="80">
        <v>96</v>
      </c>
      <c r="G262" s="80">
        <v>103</v>
      </c>
      <c r="H262" s="80">
        <v>116</v>
      </c>
      <c r="I262" s="80">
        <v>139</v>
      </c>
      <c r="J262" s="80">
        <v>145</v>
      </c>
      <c r="K262" s="80">
        <v>126</v>
      </c>
      <c r="L262" s="80">
        <v>132</v>
      </c>
      <c r="M262" s="80">
        <v>129</v>
      </c>
      <c r="N262" s="80">
        <v>127</v>
      </c>
      <c r="O262" s="80">
        <v>117</v>
      </c>
      <c r="P262" s="80">
        <v>110</v>
      </c>
      <c r="Q262" s="80">
        <v>105</v>
      </c>
      <c r="R262" s="80">
        <v>115</v>
      </c>
      <c r="S262" s="80">
        <v>126</v>
      </c>
      <c r="T262" s="102">
        <v>144</v>
      </c>
      <c r="U262" s="80">
        <v>145</v>
      </c>
      <c r="V262" s="80">
        <v>139</v>
      </c>
      <c r="W262" s="80">
        <v>137</v>
      </c>
      <c r="X262" s="80">
        <v>133</v>
      </c>
      <c r="Y262" s="80">
        <v>126</v>
      </c>
      <c r="Z262" s="80">
        <v>113</v>
      </c>
      <c r="AA262" s="80">
        <v>2932</v>
      </c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36"/>
    </row>
    <row r="263" spans="1:284" s="37" customFormat="1" x14ac:dyDescent="0.25">
      <c r="A263" s="67"/>
      <c r="B263" s="75" t="s">
        <v>24</v>
      </c>
      <c r="C263" s="80">
        <f>SUM(C256:C262)</f>
        <v>2738</v>
      </c>
      <c r="D263" s="80">
        <f t="shared" ref="D263:AA263" si="13">SUM(D256:D262)</f>
        <v>2661</v>
      </c>
      <c r="E263" s="80">
        <f t="shared" si="13"/>
        <v>2606</v>
      </c>
      <c r="F263" s="80">
        <f t="shared" si="13"/>
        <v>2727</v>
      </c>
      <c r="G263" s="80">
        <f t="shared" si="13"/>
        <v>2822</v>
      </c>
      <c r="H263" s="80">
        <f t="shared" si="13"/>
        <v>2918</v>
      </c>
      <c r="I263" s="80">
        <f t="shared" si="13"/>
        <v>3201</v>
      </c>
      <c r="J263" s="80">
        <f t="shared" si="13"/>
        <v>3589</v>
      </c>
      <c r="K263" s="80">
        <f t="shared" si="13"/>
        <v>4116</v>
      </c>
      <c r="L263" s="80">
        <f t="shared" si="13"/>
        <v>4179</v>
      </c>
      <c r="M263" s="80">
        <f t="shared" si="13"/>
        <v>4271</v>
      </c>
      <c r="N263" s="80">
        <f t="shared" si="13"/>
        <v>4261</v>
      </c>
      <c r="O263" s="80">
        <f t="shared" si="13"/>
        <v>4099</v>
      </c>
      <c r="P263" s="80">
        <f t="shared" si="13"/>
        <v>4271</v>
      </c>
      <c r="Q263" s="80">
        <f t="shared" si="13"/>
        <v>4126</v>
      </c>
      <c r="R263" s="80">
        <f t="shared" si="13"/>
        <v>4104</v>
      </c>
      <c r="S263" s="80">
        <f t="shared" si="13"/>
        <v>3960</v>
      </c>
      <c r="T263" s="102">
        <f t="shared" si="13"/>
        <v>3813</v>
      </c>
      <c r="U263" s="80">
        <f t="shared" si="13"/>
        <v>3815</v>
      </c>
      <c r="V263" s="80">
        <f t="shared" si="13"/>
        <v>3691</v>
      </c>
      <c r="W263" s="80">
        <f t="shared" si="13"/>
        <v>3559</v>
      </c>
      <c r="X263" s="80">
        <f t="shared" si="13"/>
        <v>3466</v>
      </c>
      <c r="Y263" s="80">
        <f t="shared" si="13"/>
        <v>3283</v>
      </c>
      <c r="Z263" s="80">
        <f t="shared" si="13"/>
        <v>3143</v>
      </c>
      <c r="AA263" s="80">
        <f t="shared" si="13"/>
        <v>85419</v>
      </c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36"/>
    </row>
    <row r="264" spans="1:284" s="40" customFormat="1" ht="18.75" thickBot="1" x14ac:dyDescent="0.3">
      <c r="A264" s="67"/>
      <c r="B264" s="75" t="s">
        <v>25</v>
      </c>
      <c r="C264" s="112" t="s">
        <v>281</v>
      </c>
      <c r="D264" s="112" t="s">
        <v>281</v>
      </c>
      <c r="E264" s="112" t="s">
        <v>285</v>
      </c>
      <c r="F264" s="112" t="s">
        <v>285</v>
      </c>
      <c r="G264" s="112" t="s">
        <v>286</v>
      </c>
      <c r="H264" s="112" t="s">
        <v>287</v>
      </c>
      <c r="I264" s="112" t="s">
        <v>288</v>
      </c>
      <c r="J264" s="112" t="s">
        <v>289</v>
      </c>
      <c r="K264" s="112" t="s">
        <v>289</v>
      </c>
      <c r="L264" s="112" t="s">
        <v>281</v>
      </c>
      <c r="M264" s="112" t="s">
        <v>290</v>
      </c>
      <c r="N264" s="112" t="s">
        <v>283</v>
      </c>
      <c r="O264" s="112" t="s">
        <v>283</v>
      </c>
      <c r="P264" s="112" t="s">
        <v>282</v>
      </c>
      <c r="Q264" s="112" t="s">
        <v>282</v>
      </c>
      <c r="R264" s="112" t="s">
        <v>282</v>
      </c>
      <c r="S264" s="112" t="s">
        <v>282</v>
      </c>
      <c r="T264" s="112" t="s">
        <v>282</v>
      </c>
      <c r="U264" s="112" t="s">
        <v>282</v>
      </c>
      <c r="V264" s="112" t="s">
        <v>282</v>
      </c>
      <c r="W264" s="112" t="s">
        <v>283</v>
      </c>
      <c r="X264" s="112" t="s">
        <v>283</v>
      </c>
      <c r="Y264" s="112" t="s">
        <v>283</v>
      </c>
      <c r="Z264" s="112" t="s">
        <v>283</v>
      </c>
      <c r="AA264" s="80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39"/>
    </row>
    <row r="265" spans="1:284" ht="15" thickBot="1" x14ac:dyDescent="0.25">
      <c r="A265" s="125" t="s">
        <v>53</v>
      </c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7"/>
    </row>
    <row r="266" spans="1:284" s="21" customFormat="1" x14ac:dyDescent="0.25">
      <c r="A266" s="67">
        <v>1</v>
      </c>
      <c r="B266" s="75" t="s">
        <v>119</v>
      </c>
      <c r="C266" s="80">
        <v>1120</v>
      </c>
      <c r="D266" s="80">
        <v>1018</v>
      </c>
      <c r="E266" s="80">
        <v>973.92</v>
      </c>
      <c r="F266" s="80">
        <v>960.5</v>
      </c>
      <c r="G266" s="80">
        <v>999.9</v>
      </c>
      <c r="H266" s="80">
        <v>1091</v>
      </c>
      <c r="I266" s="80">
        <v>1292</v>
      </c>
      <c r="J266" s="80">
        <v>1493</v>
      </c>
      <c r="K266" s="80">
        <v>1551.1</v>
      </c>
      <c r="L266" s="80">
        <v>1602.36</v>
      </c>
      <c r="M266" s="80">
        <v>1587.4</v>
      </c>
      <c r="N266" s="80">
        <v>1552.8</v>
      </c>
      <c r="O266" s="80">
        <v>1557.2</v>
      </c>
      <c r="P266" s="80">
        <v>1593.8</v>
      </c>
      <c r="Q266" s="80">
        <v>1563.9</v>
      </c>
      <c r="R266" s="80">
        <v>1577.9</v>
      </c>
      <c r="S266" s="80">
        <v>1635.16</v>
      </c>
      <c r="T266" s="102">
        <v>1825.7</v>
      </c>
      <c r="U266" s="80">
        <v>1795.2</v>
      </c>
      <c r="V266" s="80">
        <v>1785.4</v>
      </c>
      <c r="W266" s="80">
        <v>1697.2</v>
      </c>
      <c r="X266" s="80">
        <v>1564.4</v>
      </c>
      <c r="Y266" s="80">
        <v>1419.7</v>
      </c>
      <c r="Z266" s="80">
        <v>1264</v>
      </c>
      <c r="AA266" s="80">
        <v>34520.120000000003</v>
      </c>
      <c r="AB266" s="109"/>
      <c r="AC266" s="61"/>
      <c r="AD266" s="61"/>
      <c r="AE266" s="61"/>
      <c r="AF266" s="61"/>
      <c r="AG266" s="61"/>
      <c r="AH266" s="61"/>
      <c r="AI266" s="61"/>
      <c r="AJ266" s="61"/>
      <c r="AK266" s="61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2"/>
      <c r="GQ266" s="22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  <c r="HB266" s="22"/>
      <c r="HC266" s="22"/>
      <c r="HD266" s="22"/>
      <c r="HE266" s="22"/>
      <c r="HF266" s="22"/>
      <c r="HG266" s="22"/>
      <c r="HH266" s="22"/>
      <c r="HI266" s="22"/>
      <c r="HJ266" s="22"/>
      <c r="HK266" s="22"/>
      <c r="HL266" s="22"/>
      <c r="HM266" s="22"/>
      <c r="HN266" s="22"/>
      <c r="HO266" s="22"/>
      <c r="HP266" s="22"/>
      <c r="HQ266" s="22"/>
      <c r="HR266" s="22"/>
      <c r="HS266" s="22"/>
      <c r="HT266" s="22"/>
      <c r="HU266" s="22"/>
      <c r="HV266" s="22"/>
      <c r="HW266" s="22"/>
      <c r="HX266" s="22"/>
      <c r="HY266" s="22"/>
      <c r="HZ266" s="22"/>
      <c r="IA266" s="22"/>
      <c r="IB266" s="22"/>
      <c r="IC266" s="22"/>
      <c r="ID266" s="22"/>
      <c r="IE266" s="22"/>
      <c r="IF266" s="22"/>
      <c r="IG266" s="22"/>
      <c r="IH266" s="22"/>
      <c r="II266" s="22"/>
      <c r="IJ266" s="22"/>
      <c r="IK266" s="22"/>
      <c r="IL266" s="22"/>
      <c r="IM266" s="22"/>
      <c r="IN266" s="22"/>
      <c r="IO266" s="22"/>
      <c r="IP266" s="22"/>
      <c r="IQ266" s="22"/>
      <c r="IR266" s="22"/>
      <c r="IS266" s="22"/>
      <c r="IT266" s="22"/>
      <c r="IU266" s="22"/>
      <c r="IV266" s="22"/>
      <c r="IW266" s="22"/>
      <c r="IX266" s="22"/>
      <c r="IY266" s="22"/>
      <c r="IZ266" s="22"/>
      <c r="JA266" s="22"/>
      <c r="JB266" s="22"/>
      <c r="JC266" s="22"/>
      <c r="JD266" s="22"/>
      <c r="JE266" s="22"/>
      <c r="JF266" s="22"/>
      <c r="JG266" s="22"/>
      <c r="JH266" s="22"/>
      <c r="JI266" s="22"/>
      <c r="JJ266" s="22"/>
      <c r="JK266" s="22"/>
      <c r="JL266" s="22"/>
      <c r="JM266" s="22"/>
      <c r="JN266" s="22"/>
      <c r="JO266" s="22"/>
      <c r="JP266" s="22"/>
      <c r="JQ266" s="22"/>
      <c r="JR266" s="22"/>
      <c r="JS266" s="22"/>
      <c r="JT266" s="22"/>
      <c r="JU266" s="22"/>
      <c r="JV266" s="22"/>
      <c r="JW266" s="22"/>
    </row>
    <row r="267" spans="1:284" s="22" customFormat="1" x14ac:dyDescent="0.25">
      <c r="A267" s="67">
        <v>2</v>
      </c>
      <c r="B267" s="75" t="s">
        <v>120</v>
      </c>
      <c r="C267" s="80">
        <v>1422</v>
      </c>
      <c r="D267" s="80">
        <v>1319</v>
      </c>
      <c r="E267" s="80">
        <v>1275.0999999999999</v>
      </c>
      <c r="F267" s="80">
        <v>1262</v>
      </c>
      <c r="G267" s="80">
        <v>1298</v>
      </c>
      <c r="H267" s="80">
        <v>1339</v>
      </c>
      <c r="I267" s="80">
        <v>1635</v>
      </c>
      <c r="J267" s="80">
        <v>1866</v>
      </c>
      <c r="K267" s="80">
        <v>1935.7</v>
      </c>
      <c r="L267" s="80">
        <v>2031.28</v>
      </c>
      <c r="M267" s="80">
        <v>2003.7</v>
      </c>
      <c r="N267" s="80">
        <v>1972.72</v>
      </c>
      <c r="O267" s="80">
        <v>1950.1</v>
      </c>
      <c r="P267" s="80">
        <v>1897</v>
      </c>
      <c r="Q267" s="80">
        <v>1849.9</v>
      </c>
      <c r="R267" s="80">
        <v>1883.2</v>
      </c>
      <c r="S267" s="80">
        <v>1928</v>
      </c>
      <c r="T267" s="102">
        <v>2141.4</v>
      </c>
      <c r="U267" s="80">
        <v>2214.3000000000002</v>
      </c>
      <c r="V267" s="80">
        <v>2218.1999999999998</v>
      </c>
      <c r="W267" s="80">
        <v>2152.8000000000002</v>
      </c>
      <c r="X267" s="80">
        <v>1979.8</v>
      </c>
      <c r="Y267" s="80">
        <v>1811.8</v>
      </c>
      <c r="Z267" s="80">
        <v>1589</v>
      </c>
      <c r="AA267" s="80">
        <v>42975.76</v>
      </c>
      <c r="AB267" s="109"/>
      <c r="AC267" s="61"/>
      <c r="AD267" s="61"/>
      <c r="AE267" s="61"/>
      <c r="AF267" s="61"/>
      <c r="AG267" s="61"/>
      <c r="AH267" s="61"/>
      <c r="AI267" s="61"/>
      <c r="AJ267" s="61"/>
      <c r="AK267" s="61"/>
    </row>
    <row r="268" spans="1:284" s="22" customFormat="1" x14ac:dyDescent="0.25">
      <c r="A268" s="67">
        <v>3</v>
      </c>
      <c r="B268" s="75" t="s">
        <v>121</v>
      </c>
      <c r="C268" s="80">
        <v>939.3</v>
      </c>
      <c r="D268" s="80">
        <v>895</v>
      </c>
      <c r="E268" s="80">
        <v>853.8</v>
      </c>
      <c r="F268" s="80">
        <v>860.7</v>
      </c>
      <c r="G268" s="80">
        <v>866.5</v>
      </c>
      <c r="H268" s="80">
        <v>950</v>
      </c>
      <c r="I268" s="80">
        <v>1145</v>
      </c>
      <c r="J268" s="80">
        <v>1347</v>
      </c>
      <c r="K268" s="80">
        <v>1443</v>
      </c>
      <c r="L268" s="80">
        <v>1509.3</v>
      </c>
      <c r="M268" s="80">
        <v>1497.7</v>
      </c>
      <c r="N268" s="80">
        <v>1482.3</v>
      </c>
      <c r="O268" s="80">
        <v>1459.7</v>
      </c>
      <c r="P268" s="80">
        <v>1412.2</v>
      </c>
      <c r="Q268" s="80">
        <v>1429.5</v>
      </c>
      <c r="R268" s="80">
        <v>1462.6</v>
      </c>
      <c r="S268" s="80">
        <v>1473.42</v>
      </c>
      <c r="T268" s="102">
        <v>1596.4</v>
      </c>
      <c r="U268" s="80">
        <v>1596.7</v>
      </c>
      <c r="V268" s="80">
        <v>1546</v>
      </c>
      <c r="W268" s="80">
        <v>1497.8</v>
      </c>
      <c r="X268" s="80">
        <v>1396.5</v>
      </c>
      <c r="Y268" s="80">
        <v>1269.9000000000001</v>
      </c>
      <c r="Z268" s="80">
        <v>1117</v>
      </c>
      <c r="AA268" s="80">
        <v>31046.880000000001</v>
      </c>
      <c r="AB268" s="109"/>
      <c r="AC268" s="61"/>
      <c r="AD268" s="61"/>
      <c r="AE268" s="61"/>
      <c r="AF268" s="61"/>
      <c r="AG268" s="61"/>
      <c r="AH268" s="61"/>
      <c r="AI268" s="61"/>
      <c r="AJ268" s="61"/>
      <c r="AK268" s="61"/>
    </row>
    <row r="269" spans="1:284" s="22" customFormat="1" x14ac:dyDescent="0.25">
      <c r="A269" s="67">
        <v>4</v>
      </c>
      <c r="B269" s="75" t="s">
        <v>122</v>
      </c>
      <c r="C269" s="80">
        <v>1135</v>
      </c>
      <c r="D269" s="80">
        <v>1039</v>
      </c>
      <c r="E269" s="80">
        <v>1020.7</v>
      </c>
      <c r="F269" s="80">
        <v>1017</v>
      </c>
      <c r="G269" s="80">
        <v>1042</v>
      </c>
      <c r="H269" s="80">
        <v>1129</v>
      </c>
      <c r="I269" s="80">
        <v>1353</v>
      </c>
      <c r="J269" s="80">
        <v>1514</v>
      </c>
      <c r="K269" s="80">
        <v>1491.7</v>
      </c>
      <c r="L269" s="80">
        <v>1509.66</v>
      </c>
      <c r="M269" s="80">
        <v>1527.5</v>
      </c>
      <c r="N269" s="80">
        <v>1492.02</v>
      </c>
      <c r="O269" s="80">
        <v>1497.5</v>
      </c>
      <c r="P269" s="80">
        <v>1491.1</v>
      </c>
      <c r="Q269" s="80">
        <v>1494.2</v>
      </c>
      <c r="R269" s="80">
        <v>1516.4</v>
      </c>
      <c r="S269" s="80">
        <v>1589.22</v>
      </c>
      <c r="T269" s="102">
        <v>1784.6</v>
      </c>
      <c r="U269" s="80">
        <v>1790.9</v>
      </c>
      <c r="V269" s="80">
        <v>1756.5</v>
      </c>
      <c r="W269" s="80">
        <v>1709.7</v>
      </c>
      <c r="X269" s="80">
        <v>1605.2</v>
      </c>
      <c r="Y269" s="80">
        <v>1470.1</v>
      </c>
      <c r="Z269" s="80">
        <v>1277</v>
      </c>
      <c r="AA269" s="80">
        <v>34253.339999999997</v>
      </c>
      <c r="AB269" s="109"/>
      <c r="AC269" s="61"/>
      <c r="AD269" s="61"/>
      <c r="AE269" s="61"/>
      <c r="AF269" s="61"/>
      <c r="AG269" s="61"/>
      <c r="AH269" s="61"/>
      <c r="AI269" s="61"/>
      <c r="AJ269" s="61"/>
      <c r="AK269" s="61"/>
    </row>
    <row r="270" spans="1:284" s="22" customFormat="1" x14ac:dyDescent="0.25">
      <c r="A270" s="67">
        <v>5</v>
      </c>
      <c r="B270" s="75" t="s">
        <v>123</v>
      </c>
      <c r="C270" s="80">
        <v>452</v>
      </c>
      <c r="D270" s="80">
        <v>387</v>
      </c>
      <c r="E270" s="80">
        <v>386.94</v>
      </c>
      <c r="F270" s="80">
        <v>383.5</v>
      </c>
      <c r="G270" s="80">
        <v>391.1</v>
      </c>
      <c r="H270" s="80">
        <v>411.8</v>
      </c>
      <c r="I270" s="80">
        <v>459.5</v>
      </c>
      <c r="J270" s="80">
        <v>563.6</v>
      </c>
      <c r="K270" s="80">
        <v>730.68</v>
      </c>
      <c r="L270" s="80">
        <v>801.84</v>
      </c>
      <c r="M270" s="80">
        <v>800.28</v>
      </c>
      <c r="N270" s="80">
        <v>783.9</v>
      </c>
      <c r="O270" s="80">
        <v>739.02</v>
      </c>
      <c r="P270" s="80">
        <v>829.26</v>
      </c>
      <c r="Q270" s="80">
        <v>839.46</v>
      </c>
      <c r="R270" s="80">
        <v>819.54</v>
      </c>
      <c r="S270" s="80">
        <v>759.3</v>
      </c>
      <c r="T270" s="102">
        <v>666.18</v>
      </c>
      <c r="U270" s="80">
        <v>638.04</v>
      </c>
      <c r="V270" s="80">
        <v>601.02</v>
      </c>
      <c r="W270" s="80">
        <v>574.38</v>
      </c>
      <c r="X270" s="80">
        <v>566.22</v>
      </c>
      <c r="Y270" s="80">
        <v>521.22</v>
      </c>
      <c r="Z270" s="80">
        <v>486.2</v>
      </c>
      <c r="AA270" s="80">
        <v>14592.06</v>
      </c>
      <c r="AB270" s="109"/>
      <c r="AC270" s="61"/>
      <c r="AD270" s="61"/>
      <c r="AE270" s="61"/>
      <c r="AF270" s="61"/>
      <c r="AG270" s="61"/>
      <c r="AH270" s="61"/>
      <c r="AI270" s="61"/>
      <c r="AJ270" s="61"/>
      <c r="AK270" s="61"/>
    </row>
    <row r="271" spans="1:284" s="22" customFormat="1" x14ac:dyDescent="0.25">
      <c r="A271" s="67">
        <v>6</v>
      </c>
      <c r="B271" s="75" t="s">
        <v>124</v>
      </c>
      <c r="C271" s="80">
        <v>1371</v>
      </c>
      <c r="D271" s="80">
        <v>1300</v>
      </c>
      <c r="E271" s="80">
        <v>1309</v>
      </c>
      <c r="F271" s="80">
        <v>1279</v>
      </c>
      <c r="G271" s="80">
        <v>1292</v>
      </c>
      <c r="H271" s="80">
        <v>1442</v>
      </c>
      <c r="I271" s="80">
        <v>1616</v>
      </c>
      <c r="J271" s="80">
        <v>1779</v>
      </c>
      <c r="K271" s="80">
        <v>1946</v>
      </c>
      <c r="L271" s="80">
        <v>2093.52</v>
      </c>
      <c r="M271" s="80">
        <v>2110.4</v>
      </c>
      <c r="N271" s="80">
        <v>2070.2399999999998</v>
      </c>
      <c r="O271" s="80">
        <v>2071.8000000000002</v>
      </c>
      <c r="P271" s="80">
        <v>2004.9</v>
      </c>
      <c r="Q271" s="80">
        <v>1978.8</v>
      </c>
      <c r="R271" s="80">
        <v>2010.6</v>
      </c>
      <c r="S271" s="80">
        <v>2076.16</v>
      </c>
      <c r="T271" s="102">
        <v>2296.3000000000002</v>
      </c>
      <c r="U271" s="80">
        <v>2286.1</v>
      </c>
      <c r="V271" s="80">
        <v>2101.1</v>
      </c>
      <c r="W271" s="80">
        <v>2059</v>
      </c>
      <c r="X271" s="80">
        <v>1955.9</v>
      </c>
      <c r="Y271" s="80">
        <v>1735.5</v>
      </c>
      <c r="Z271" s="80">
        <v>1575</v>
      </c>
      <c r="AA271" s="80">
        <v>43758.239999999998</v>
      </c>
      <c r="AB271" s="109"/>
      <c r="AC271" s="61"/>
      <c r="AD271" s="61"/>
      <c r="AE271" s="61"/>
      <c r="AF271" s="61"/>
      <c r="AG271" s="61"/>
      <c r="AH271" s="61"/>
      <c r="AI271" s="61"/>
      <c r="AJ271" s="61"/>
      <c r="AK271" s="61"/>
    </row>
    <row r="272" spans="1:284" s="22" customFormat="1" x14ac:dyDescent="0.25">
      <c r="A272" s="67">
        <v>7</v>
      </c>
      <c r="B272" s="75" t="s">
        <v>125</v>
      </c>
      <c r="C272" s="80">
        <v>107.7</v>
      </c>
      <c r="D272" s="80">
        <v>109.9</v>
      </c>
      <c r="E272" s="80">
        <v>109.9</v>
      </c>
      <c r="F272" s="80">
        <v>110.1</v>
      </c>
      <c r="G272" s="80">
        <v>110.3</v>
      </c>
      <c r="H272" s="80">
        <v>111.2</v>
      </c>
      <c r="I272" s="80">
        <v>116.5</v>
      </c>
      <c r="J272" s="80">
        <v>118.2</v>
      </c>
      <c r="K272" s="80">
        <v>116.8</v>
      </c>
      <c r="L272" s="80">
        <v>117.22</v>
      </c>
      <c r="M272" s="80">
        <v>117.48</v>
      </c>
      <c r="N272" s="80">
        <v>116.62</v>
      </c>
      <c r="O272" s="80">
        <v>116.64</v>
      </c>
      <c r="P272" s="80">
        <v>116.22</v>
      </c>
      <c r="Q272" s="80">
        <v>116.64</v>
      </c>
      <c r="R272" s="80">
        <v>116.7</v>
      </c>
      <c r="S272" s="80">
        <v>117.84</v>
      </c>
      <c r="T272" s="102">
        <v>118.2</v>
      </c>
      <c r="U272" s="80">
        <v>117.44</v>
      </c>
      <c r="V272" s="80">
        <v>116.58</v>
      </c>
      <c r="W272" s="80">
        <v>116.84</v>
      </c>
      <c r="X272" s="80">
        <v>117.28</v>
      </c>
      <c r="Y272" s="80">
        <v>115.34</v>
      </c>
      <c r="Z272" s="80">
        <v>112.3</v>
      </c>
      <c r="AA272" s="80">
        <v>2760.06</v>
      </c>
      <c r="AB272" s="109"/>
      <c r="AC272" s="61"/>
      <c r="AD272" s="61"/>
      <c r="AE272" s="61"/>
      <c r="AF272" s="61"/>
      <c r="AG272" s="61"/>
      <c r="AH272" s="61"/>
      <c r="AI272" s="61"/>
      <c r="AJ272" s="61"/>
      <c r="AK272" s="61"/>
    </row>
    <row r="273" spans="1:284" s="22" customFormat="1" x14ac:dyDescent="0.25">
      <c r="A273" s="67">
        <v>8</v>
      </c>
      <c r="B273" s="75" t="s">
        <v>126</v>
      </c>
      <c r="C273" s="80">
        <v>114</v>
      </c>
      <c r="D273" s="80">
        <v>113.4</v>
      </c>
      <c r="E273" s="80">
        <v>113</v>
      </c>
      <c r="F273" s="80">
        <v>113.4</v>
      </c>
      <c r="G273" s="80">
        <v>113.4</v>
      </c>
      <c r="H273" s="80">
        <v>113.4</v>
      </c>
      <c r="I273" s="80">
        <v>113.6</v>
      </c>
      <c r="J273" s="80">
        <v>114.3</v>
      </c>
      <c r="K273" s="80">
        <v>113.52</v>
      </c>
      <c r="L273" s="80">
        <v>113.76</v>
      </c>
      <c r="M273" s="80">
        <v>114</v>
      </c>
      <c r="N273" s="80">
        <v>112.84</v>
      </c>
      <c r="O273" s="80">
        <v>112.92</v>
      </c>
      <c r="P273" s="80">
        <v>113.72</v>
      </c>
      <c r="Q273" s="80">
        <v>113.4</v>
      </c>
      <c r="R273" s="80">
        <v>114.4</v>
      </c>
      <c r="S273" s="80">
        <v>113.84</v>
      </c>
      <c r="T273" s="102">
        <v>114.32</v>
      </c>
      <c r="U273" s="80">
        <v>114.72</v>
      </c>
      <c r="V273" s="80">
        <v>114.72</v>
      </c>
      <c r="W273" s="80">
        <v>114.4</v>
      </c>
      <c r="X273" s="80">
        <v>114.48</v>
      </c>
      <c r="Y273" s="80">
        <v>115.16</v>
      </c>
      <c r="Z273" s="80">
        <v>115.4</v>
      </c>
      <c r="AA273" s="80">
        <v>2734.16</v>
      </c>
      <c r="AB273" s="109"/>
      <c r="AC273" s="61"/>
      <c r="AD273" s="61"/>
      <c r="AE273" s="61"/>
      <c r="AF273" s="61"/>
      <c r="AG273" s="61"/>
      <c r="AH273" s="61"/>
      <c r="AI273" s="61"/>
      <c r="AJ273" s="61"/>
      <c r="AK273" s="61"/>
    </row>
    <row r="274" spans="1:284" s="22" customFormat="1" x14ac:dyDescent="0.25">
      <c r="A274" s="67">
        <v>9</v>
      </c>
      <c r="B274" s="75" t="s">
        <v>127</v>
      </c>
      <c r="C274" s="80">
        <v>3.6</v>
      </c>
      <c r="D274" s="80">
        <v>3.48</v>
      </c>
      <c r="E274" s="80">
        <v>3.48</v>
      </c>
      <c r="F274" s="80">
        <v>3.48</v>
      </c>
      <c r="G274" s="80">
        <v>3.48</v>
      </c>
      <c r="H274" s="80">
        <v>3.42</v>
      </c>
      <c r="I274" s="80">
        <v>3.54</v>
      </c>
      <c r="J274" s="80">
        <v>6</v>
      </c>
      <c r="K274" s="80">
        <v>12.12</v>
      </c>
      <c r="L274" s="80">
        <v>12.72</v>
      </c>
      <c r="M274" s="80">
        <v>11.1</v>
      </c>
      <c r="N274" s="80">
        <v>11.52</v>
      </c>
      <c r="O274" s="80">
        <v>9.9</v>
      </c>
      <c r="P274" s="80">
        <v>9.36</v>
      </c>
      <c r="Q274" s="80">
        <v>8.1</v>
      </c>
      <c r="R274" s="80">
        <v>9.42</v>
      </c>
      <c r="S274" s="80">
        <v>8.8800000000000008</v>
      </c>
      <c r="T274" s="102">
        <v>9.06</v>
      </c>
      <c r="U274" s="80">
        <v>4.1399999999999997</v>
      </c>
      <c r="V274" s="80">
        <v>3.72</v>
      </c>
      <c r="W274" s="80">
        <v>3.78</v>
      </c>
      <c r="X274" s="80">
        <v>3.72</v>
      </c>
      <c r="Y274" s="80">
        <v>3.72</v>
      </c>
      <c r="Z274" s="80">
        <v>3.72</v>
      </c>
      <c r="AA274" s="80">
        <v>155.46</v>
      </c>
      <c r="AB274" s="109"/>
      <c r="AC274" s="61"/>
      <c r="AD274" s="61"/>
      <c r="AE274" s="61"/>
      <c r="AF274" s="61"/>
      <c r="AG274" s="61"/>
      <c r="AH274" s="61"/>
      <c r="AI274" s="61"/>
      <c r="AJ274" s="61"/>
      <c r="AK274" s="61"/>
    </row>
    <row r="275" spans="1:284" s="22" customFormat="1" x14ac:dyDescent="0.25">
      <c r="A275" s="67">
        <v>10</v>
      </c>
      <c r="B275" s="75" t="s">
        <v>128</v>
      </c>
      <c r="C275" s="80">
        <v>8.16</v>
      </c>
      <c r="D275" s="80">
        <v>7.9</v>
      </c>
      <c r="E275" s="80">
        <v>7.9</v>
      </c>
      <c r="F275" s="80">
        <v>7.88</v>
      </c>
      <c r="G275" s="80">
        <v>7.9</v>
      </c>
      <c r="H275" s="80">
        <v>8.02</v>
      </c>
      <c r="I275" s="80">
        <v>7.8</v>
      </c>
      <c r="J275" s="80">
        <v>7.98</v>
      </c>
      <c r="K275" s="80">
        <v>7.76</v>
      </c>
      <c r="L275" s="80">
        <v>7.82</v>
      </c>
      <c r="M275" s="80">
        <v>7.22</v>
      </c>
      <c r="N275" s="80">
        <v>6.92</v>
      </c>
      <c r="O275" s="80">
        <v>6.92</v>
      </c>
      <c r="P275" s="80">
        <v>6.98</v>
      </c>
      <c r="Q275" s="80">
        <v>7</v>
      </c>
      <c r="R275" s="80">
        <v>7.28</v>
      </c>
      <c r="S275" s="80">
        <v>7.08</v>
      </c>
      <c r="T275" s="102">
        <v>7.3</v>
      </c>
      <c r="U275" s="80">
        <v>7.52</v>
      </c>
      <c r="V275" s="80">
        <v>7.56</v>
      </c>
      <c r="W275" s="80">
        <v>7.52</v>
      </c>
      <c r="X275" s="80">
        <v>7.44</v>
      </c>
      <c r="Y275" s="80">
        <v>7.54</v>
      </c>
      <c r="Z275" s="80">
        <v>7.46</v>
      </c>
      <c r="AA275" s="80">
        <v>180.86</v>
      </c>
      <c r="AB275" s="109"/>
      <c r="AC275" s="61"/>
      <c r="AD275" s="61"/>
      <c r="AE275" s="61"/>
      <c r="AF275" s="61"/>
      <c r="AG275" s="61"/>
      <c r="AH275" s="61"/>
      <c r="AI275" s="61"/>
      <c r="AJ275" s="61"/>
      <c r="AK275" s="61"/>
    </row>
    <row r="276" spans="1:284" s="28" customFormat="1" ht="18.75" thickBot="1" x14ac:dyDescent="0.3">
      <c r="A276" s="67">
        <v>11</v>
      </c>
      <c r="B276" s="75" t="s">
        <v>129</v>
      </c>
      <c r="C276" s="80">
        <v>867.5</v>
      </c>
      <c r="D276" s="80">
        <v>754.5</v>
      </c>
      <c r="E276" s="80">
        <v>789.44</v>
      </c>
      <c r="F276" s="80">
        <v>807.9</v>
      </c>
      <c r="G276" s="80">
        <v>788.9</v>
      </c>
      <c r="H276" s="80">
        <v>806.7</v>
      </c>
      <c r="I276" s="80">
        <v>826.6</v>
      </c>
      <c r="J276" s="80">
        <v>989.4</v>
      </c>
      <c r="K276" s="80">
        <v>1587.9</v>
      </c>
      <c r="L276" s="80">
        <v>1583.92</v>
      </c>
      <c r="M276" s="80">
        <v>1632.4</v>
      </c>
      <c r="N276" s="80">
        <v>1655.04</v>
      </c>
      <c r="O276" s="80">
        <v>1365.8</v>
      </c>
      <c r="P276" s="80">
        <v>1608.4</v>
      </c>
      <c r="Q276" s="80">
        <v>1699</v>
      </c>
      <c r="R276" s="80">
        <v>1609.4</v>
      </c>
      <c r="S276" s="80">
        <v>1302.8800000000001</v>
      </c>
      <c r="T276" s="102">
        <v>1238.5999999999999</v>
      </c>
      <c r="U276" s="80">
        <v>1228.5999999999999</v>
      </c>
      <c r="V276" s="80">
        <v>1140.2</v>
      </c>
      <c r="W276" s="80">
        <v>1131.3</v>
      </c>
      <c r="X276" s="80">
        <v>1011.8</v>
      </c>
      <c r="Y276" s="80">
        <v>1080.5</v>
      </c>
      <c r="Z276" s="80">
        <v>1033</v>
      </c>
      <c r="AA276" s="80">
        <v>28539.759999999998</v>
      </c>
      <c r="AB276" s="109"/>
      <c r="AC276" s="61"/>
      <c r="AD276" s="61"/>
      <c r="AE276" s="61"/>
      <c r="AF276" s="61"/>
      <c r="AG276" s="61"/>
      <c r="AH276" s="61"/>
      <c r="AI276" s="61"/>
      <c r="AJ276" s="61"/>
      <c r="AK276" s="61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2"/>
      <c r="EF276" s="22"/>
      <c r="EG276" s="22"/>
      <c r="EH276" s="22"/>
      <c r="EI276" s="22"/>
      <c r="EJ276" s="22"/>
      <c r="EK276" s="22"/>
      <c r="EL276" s="22"/>
      <c r="EM276" s="22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2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2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  <c r="GM276" s="22"/>
      <c r="GN276" s="22"/>
      <c r="GO276" s="22"/>
      <c r="GP276" s="22"/>
      <c r="GQ276" s="22"/>
      <c r="GR276" s="22"/>
      <c r="GS276" s="22"/>
      <c r="GT276" s="22"/>
      <c r="GU276" s="22"/>
      <c r="GV276" s="22"/>
      <c r="GW276" s="22"/>
      <c r="GX276" s="22"/>
      <c r="GY276" s="22"/>
      <c r="GZ276" s="22"/>
      <c r="HA276" s="22"/>
      <c r="HB276" s="22"/>
      <c r="HC276" s="22"/>
      <c r="HD276" s="22"/>
      <c r="HE276" s="22"/>
      <c r="HF276" s="22"/>
      <c r="HG276" s="22"/>
      <c r="HH276" s="22"/>
      <c r="HI276" s="22"/>
      <c r="HJ276" s="22"/>
      <c r="HK276" s="22"/>
      <c r="HL276" s="22"/>
      <c r="HM276" s="22"/>
      <c r="HN276" s="22"/>
      <c r="HO276" s="22"/>
      <c r="HP276" s="22"/>
      <c r="HQ276" s="22"/>
      <c r="HR276" s="22"/>
      <c r="HS276" s="22"/>
      <c r="HT276" s="22"/>
      <c r="HU276" s="22"/>
      <c r="HV276" s="22"/>
      <c r="HW276" s="22"/>
      <c r="HX276" s="22"/>
      <c r="HY276" s="22"/>
      <c r="HZ276" s="22"/>
      <c r="IA276" s="22"/>
      <c r="IB276" s="22"/>
      <c r="IC276" s="22"/>
      <c r="ID276" s="22"/>
      <c r="IE276" s="22"/>
      <c r="IF276" s="22"/>
      <c r="IG276" s="22"/>
      <c r="IH276" s="22"/>
      <c r="II276" s="22"/>
      <c r="IJ276" s="22"/>
      <c r="IK276" s="22"/>
      <c r="IL276" s="22"/>
      <c r="IM276" s="22"/>
      <c r="IN276" s="22"/>
      <c r="IO276" s="22"/>
      <c r="IP276" s="22"/>
      <c r="IQ276" s="22"/>
      <c r="IR276" s="22"/>
      <c r="IS276" s="22"/>
      <c r="IT276" s="22"/>
      <c r="IU276" s="22"/>
      <c r="IV276" s="22"/>
      <c r="IW276" s="22"/>
      <c r="IX276" s="22"/>
      <c r="IY276" s="22"/>
      <c r="IZ276" s="22"/>
      <c r="JA276" s="22"/>
      <c r="JB276" s="22"/>
      <c r="JC276" s="22"/>
      <c r="JD276" s="22"/>
      <c r="JE276" s="22"/>
      <c r="JF276" s="22"/>
      <c r="JG276" s="22"/>
      <c r="JH276" s="22"/>
      <c r="JI276" s="22"/>
      <c r="JJ276" s="22"/>
      <c r="JK276" s="22"/>
      <c r="JL276" s="22"/>
      <c r="JM276" s="22"/>
      <c r="JN276" s="22"/>
      <c r="JO276" s="22"/>
      <c r="JP276" s="22"/>
      <c r="JQ276" s="22"/>
      <c r="JR276" s="22"/>
      <c r="JS276" s="22"/>
      <c r="JT276" s="22"/>
      <c r="JU276" s="22"/>
      <c r="JV276" s="22"/>
      <c r="JW276" s="22"/>
      <c r="JX276" s="47"/>
    </row>
    <row r="277" spans="1:284" s="22" customFormat="1" x14ac:dyDescent="0.25">
      <c r="A277" s="67">
        <v>12</v>
      </c>
      <c r="B277" s="75" t="s">
        <v>104</v>
      </c>
      <c r="C277" s="80">
        <v>123.3</v>
      </c>
      <c r="D277" s="80">
        <v>114.4</v>
      </c>
      <c r="E277" s="80">
        <v>120.22</v>
      </c>
      <c r="F277" s="80">
        <v>111.58</v>
      </c>
      <c r="G277" s="80">
        <v>123.18</v>
      </c>
      <c r="H277" s="80">
        <v>114.76</v>
      </c>
      <c r="I277" s="80">
        <v>116.32</v>
      </c>
      <c r="J277" s="80">
        <v>124.52</v>
      </c>
      <c r="K277" s="80">
        <v>113.86</v>
      </c>
      <c r="L277" s="80">
        <v>124.56</v>
      </c>
      <c r="M277" s="80">
        <v>105.46</v>
      </c>
      <c r="N277" s="80">
        <v>124.12</v>
      </c>
      <c r="O277" s="80">
        <v>120.46</v>
      </c>
      <c r="P277" s="80">
        <v>119.12</v>
      </c>
      <c r="Q277" s="80">
        <v>109.5</v>
      </c>
      <c r="R277" s="80">
        <v>98.84</v>
      </c>
      <c r="S277" s="80">
        <v>111.96</v>
      </c>
      <c r="T277" s="102">
        <v>106.52</v>
      </c>
      <c r="U277" s="80">
        <v>117.82</v>
      </c>
      <c r="V277" s="80">
        <v>123.32</v>
      </c>
      <c r="W277" s="80">
        <v>124.38</v>
      </c>
      <c r="X277" s="80">
        <v>118.22</v>
      </c>
      <c r="Y277" s="80">
        <v>125.32</v>
      </c>
      <c r="Z277" s="80">
        <v>125.12</v>
      </c>
      <c r="AA277" s="80">
        <v>2816.86</v>
      </c>
      <c r="AB277" s="109"/>
      <c r="AC277" s="61"/>
      <c r="AD277" s="61"/>
      <c r="AE277" s="61"/>
      <c r="AF277" s="61"/>
      <c r="AG277" s="61"/>
      <c r="AH277" s="61"/>
      <c r="AI277" s="61"/>
      <c r="AJ277" s="61"/>
      <c r="AK277" s="61"/>
    </row>
    <row r="278" spans="1:284" s="22" customFormat="1" x14ac:dyDescent="0.25">
      <c r="A278" s="67"/>
      <c r="B278" s="75" t="s">
        <v>24</v>
      </c>
      <c r="C278" s="80">
        <f>SUM(C266:C277)</f>
        <v>7663.56</v>
      </c>
      <c r="D278" s="80">
        <f t="shared" ref="D278:AA278" si="14">SUM(D266:D277)</f>
        <v>7061.5799999999981</v>
      </c>
      <c r="E278" s="80">
        <f t="shared" si="14"/>
        <v>6963.3999999999987</v>
      </c>
      <c r="F278" s="80">
        <f t="shared" si="14"/>
        <v>6917.0399999999991</v>
      </c>
      <c r="G278" s="80">
        <f t="shared" si="14"/>
        <v>7036.6599999999989</v>
      </c>
      <c r="H278" s="80">
        <f t="shared" si="14"/>
        <v>7520.3</v>
      </c>
      <c r="I278" s="80">
        <f t="shared" si="14"/>
        <v>8684.86</v>
      </c>
      <c r="J278" s="80">
        <f t="shared" si="14"/>
        <v>9923</v>
      </c>
      <c r="K278" s="80">
        <f t="shared" si="14"/>
        <v>11050.140000000001</v>
      </c>
      <c r="L278" s="80">
        <f t="shared" si="14"/>
        <v>11507.959999999997</v>
      </c>
      <c r="M278" s="80">
        <f t="shared" si="14"/>
        <v>11514.639999999998</v>
      </c>
      <c r="N278" s="80">
        <f t="shared" si="14"/>
        <v>11381.040000000003</v>
      </c>
      <c r="O278" s="80">
        <f t="shared" si="14"/>
        <v>11007.959999999997</v>
      </c>
      <c r="P278" s="80">
        <f t="shared" si="14"/>
        <v>11202.06</v>
      </c>
      <c r="Q278" s="80">
        <f t="shared" si="14"/>
        <v>11209.4</v>
      </c>
      <c r="R278" s="80">
        <f t="shared" si="14"/>
        <v>11226.28</v>
      </c>
      <c r="S278" s="80">
        <f t="shared" si="14"/>
        <v>11123.739999999998</v>
      </c>
      <c r="T278" s="102">
        <f t="shared" si="14"/>
        <v>11904.580000000002</v>
      </c>
      <c r="U278" s="80">
        <f t="shared" si="14"/>
        <v>11911.48</v>
      </c>
      <c r="V278" s="80">
        <f t="shared" si="14"/>
        <v>11514.32</v>
      </c>
      <c r="W278" s="80">
        <f t="shared" si="14"/>
        <v>11189.1</v>
      </c>
      <c r="X278" s="80">
        <f t="shared" si="14"/>
        <v>10440.959999999999</v>
      </c>
      <c r="Y278" s="80">
        <f t="shared" si="14"/>
        <v>9675.8000000000011</v>
      </c>
      <c r="Z278" s="80">
        <f t="shared" si="14"/>
        <v>8705.2000000000007</v>
      </c>
      <c r="AA278" s="80">
        <f t="shared" si="14"/>
        <v>238333.55999999997</v>
      </c>
      <c r="AB278" s="109"/>
      <c r="AC278" s="61"/>
      <c r="AD278" s="61"/>
      <c r="AE278" s="61"/>
      <c r="AF278" s="61"/>
      <c r="AG278" s="61"/>
      <c r="AH278" s="61"/>
      <c r="AI278" s="61"/>
      <c r="AJ278" s="61"/>
      <c r="AK278" s="61"/>
    </row>
    <row r="279" spans="1:284" s="49" customFormat="1" ht="18.75" thickBot="1" x14ac:dyDescent="0.3">
      <c r="A279" s="69"/>
      <c r="B279" s="85" t="s">
        <v>25</v>
      </c>
      <c r="C279" s="108">
        <v>-3</v>
      </c>
      <c r="D279" s="108">
        <v>-3</v>
      </c>
      <c r="E279" s="108">
        <v>-3</v>
      </c>
      <c r="F279" s="108">
        <v>-4</v>
      </c>
      <c r="G279" s="108">
        <v>-3</v>
      </c>
      <c r="H279" s="108">
        <v>-3</v>
      </c>
      <c r="I279" s="108">
        <v>-2</v>
      </c>
      <c r="J279" s="108">
        <v>-2</v>
      </c>
      <c r="K279" s="108">
        <v>-1</v>
      </c>
      <c r="L279" s="108">
        <v>0</v>
      </c>
      <c r="M279" s="108">
        <v>0</v>
      </c>
      <c r="N279" s="108">
        <v>0</v>
      </c>
      <c r="O279" s="108">
        <v>1</v>
      </c>
      <c r="P279" s="108">
        <v>3</v>
      </c>
      <c r="Q279" s="108">
        <v>3</v>
      </c>
      <c r="R279" s="108">
        <v>2</v>
      </c>
      <c r="S279" s="108">
        <v>2</v>
      </c>
      <c r="T279" s="108">
        <v>0</v>
      </c>
      <c r="U279" s="108">
        <v>0</v>
      </c>
      <c r="V279" s="108">
        <v>0</v>
      </c>
      <c r="W279" s="108">
        <v>-1</v>
      </c>
      <c r="X279" s="108">
        <v>-2</v>
      </c>
      <c r="Y279" s="108">
        <v>-2</v>
      </c>
      <c r="Z279" s="108">
        <v>-2</v>
      </c>
      <c r="AA279" s="80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  <c r="GL279" s="50"/>
      <c r="GM279" s="50"/>
      <c r="GN279" s="50"/>
      <c r="GO279" s="50"/>
      <c r="GP279" s="50"/>
      <c r="GQ279" s="50"/>
      <c r="GR279" s="50"/>
      <c r="GS279" s="50"/>
      <c r="GT279" s="50"/>
      <c r="GU279" s="50"/>
      <c r="GV279" s="50"/>
      <c r="GW279" s="50"/>
      <c r="GX279" s="50"/>
      <c r="GY279" s="50"/>
      <c r="GZ279" s="50"/>
      <c r="HA279" s="50"/>
      <c r="HB279" s="50"/>
      <c r="HC279" s="50"/>
      <c r="HD279" s="50"/>
      <c r="HE279" s="50"/>
      <c r="HF279" s="50"/>
      <c r="HG279" s="50"/>
      <c r="HH279" s="50"/>
      <c r="HI279" s="50"/>
      <c r="HJ279" s="50"/>
      <c r="HK279" s="50"/>
      <c r="HL279" s="50"/>
      <c r="HM279" s="50"/>
      <c r="HN279" s="50"/>
      <c r="HO279" s="50"/>
      <c r="HP279" s="50"/>
      <c r="HQ279" s="50"/>
      <c r="HR279" s="50"/>
      <c r="HS279" s="50"/>
      <c r="HT279" s="50"/>
      <c r="HU279" s="50"/>
      <c r="HV279" s="50"/>
      <c r="HW279" s="50"/>
      <c r="HX279" s="50"/>
      <c r="HY279" s="50"/>
      <c r="HZ279" s="50"/>
      <c r="IA279" s="50"/>
      <c r="IB279" s="50"/>
      <c r="IC279" s="50"/>
      <c r="ID279" s="50"/>
      <c r="IE279" s="50"/>
      <c r="IF279" s="50"/>
      <c r="IG279" s="50"/>
      <c r="IH279" s="50"/>
      <c r="II279" s="50"/>
      <c r="IJ279" s="50"/>
      <c r="IK279" s="50"/>
      <c r="IL279" s="50"/>
      <c r="IM279" s="50"/>
      <c r="IN279" s="50"/>
      <c r="IO279" s="50"/>
      <c r="IP279" s="50"/>
      <c r="IQ279" s="50"/>
      <c r="IR279" s="50"/>
      <c r="IS279" s="50"/>
      <c r="IT279" s="50"/>
      <c r="IU279" s="50"/>
      <c r="IV279" s="50"/>
      <c r="IW279" s="50"/>
      <c r="IX279" s="50"/>
      <c r="IY279" s="50"/>
      <c r="IZ279" s="50"/>
      <c r="JA279" s="50"/>
      <c r="JB279" s="50"/>
      <c r="JC279" s="50"/>
      <c r="JD279" s="50"/>
      <c r="JE279" s="50"/>
      <c r="JF279" s="50"/>
      <c r="JG279" s="50"/>
      <c r="JH279" s="50"/>
      <c r="JI279" s="50"/>
      <c r="JJ279" s="50"/>
      <c r="JK279" s="50"/>
      <c r="JL279" s="50"/>
      <c r="JM279" s="50"/>
      <c r="JN279" s="50"/>
      <c r="JO279" s="50"/>
      <c r="JP279" s="50"/>
      <c r="JQ279" s="50"/>
      <c r="JR279" s="50"/>
      <c r="JS279" s="50"/>
      <c r="JT279" s="50"/>
      <c r="JU279" s="50"/>
      <c r="JV279" s="50"/>
      <c r="JW279" s="50"/>
      <c r="JX279" s="48"/>
    </row>
    <row r="280" spans="1:284" ht="15" thickBot="1" x14ac:dyDescent="0.25">
      <c r="A280" s="125" t="s">
        <v>54</v>
      </c>
      <c r="B280" s="126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7"/>
    </row>
    <row r="281" spans="1:284" s="34" customFormat="1" x14ac:dyDescent="0.25">
      <c r="A281" s="67">
        <v>1</v>
      </c>
      <c r="B281" s="75" t="s">
        <v>90</v>
      </c>
      <c r="C281" s="80">
        <v>992.86</v>
      </c>
      <c r="D281" s="80">
        <v>928.7</v>
      </c>
      <c r="E281" s="80">
        <v>908.82</v>
      </c>
      <c r="F281" s="80">
        <v>897.38</v>
      </c>
      <c r="G281" s="80">
        <v>909.36</v>
      </c>
      <c r="H281" s="80">
        <v>936.8</v>
      </c>
      <c r="I281" s="80">
        <v>1040.5999999999999</v>
      </c>
      <c r="J281" s="80">
        <v>1270.02</v>
      </c>
      <c r="K281" s="80">
        <v>1459.64</v>
      </c>
      <c r="L281" s="80">
        <v>1459.92</v>
      </c>
      <c r="M281" s="80">
        <v>1467.68</v>
      </c>
      <c r="N281" s="80">
        <v>1444.16</v>
      </c>
      <c r="O281" s="80">
        <v>1445.34</v>
      </c>
      <c r="P281" s="80">
        <v>1397.8</v>
      </c>
      <c r="Q281" s="80">
        <v>1373.86</v>
      </c>
      <c r="R281" s="80">
        <v>1406.92</v>
      </c>
      <c r="S281" s="80">
        <v>1465.18</v>
      </c>
      <c r="T281" s="102">
        <v>1578.74</v>
      </c>
      <c r="U281" s="80">
        <v>1566.08</v>
      </c>
      <c r="V281" s="80">
        <v>1524.78</v>
      </c>
      <c r="W281" s="80">
        <v>1525.88</v>
      </c>
      <c r="X281" s="80">
        <v>1419.9</v>
      </c>
      <c r="Y281" s="80">
        <v>1284.56</v>
      </c>
      <c r="Z281" s="80">
        <v>1069.8599999999999</v>
      </c>
      <c r="AA281" s="80">
        <v>30774.840000000004</v>
      </c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33"/>
    </row>
    <row r="282" spans="1:284" s="37" customFormat="1" x14ac:dyDescent="0.25">
      <c r="A282" s="67">
        <v>2</v>
      </c>
      <c r="B282" s="75" t="s">
        <v>91</v>
      </c>
      <c r="C282" s="80">
        <v>296.26</v>
      </c>
      <c r="D282" s="80">
        <v>279</v>
      </c>
      <c r="E282" s="80">
        <v>274.12</v>
      </c>
      <c r="F282" s="80">
        <v>269.32</v>
      </c>
      <c r="G282" s="80">
        <v>271.74</v>
      </c>
      <c r="H282" s="80">
        <v>271.94</v>
      </c>
      <c r="I282" s="80">
        <v>314.62</v>
      </c>
      <c r="J282" s="80">
        <v>359.94</v>
      </c>
      <c r="K282" s="80">
        <v>413.14</v>
      </c>
      <c r="L282" s="80">
        <v>430.58</v>
      </c>
      <c r="M282" s="80">
        <v>431.9</v>
      </c>
      <c r="N282" s="80">
        <v>427.8</v>
      </c>
      <c r="O282" s="80">
        <v>430.1</v>
      </c>
      <c r="P282" s="80">
        <v>412.76</v>
      </c>
      <c r="Q282" s="80">
        <v>418.12</v>
      </c>
      <c r="R282" s="80">
        <v>421.42</v>
      </c>
      <c r="S282" s="80">
        <v>438.48</v>
      </c>
      <c r="T282" s="102">
        <v>439.76</v>
      </c>
      <c r="U282" s="80">
        <v>439.82</v>
      </c>
      <c r="V282" s="80">
        <v>411.18</v>
      </c>
      <c r="W282" s="80">
        <v>383.88</v>
      </c>
      <c r="X282" s="80">
        <v>381.1</v>
      </c>
      <c r="Y282" s="80">
        <v>361.16</v>
      </c>
      <c r="Z282" s="80">
        <v>317.42</v>
      </c>
      <c r="AA282" s="80">
        <v>8895.56</v>
      </c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36"/>
    </row>
    <row r="283" spans="1:284" s="37" customFormat="1" x14ac:dyDescent="0.25">
      <c r="A283" s="67">
        <v>3</v>
      </c>
      <c r="B283" s="75" t="s">
        <v>92</v>
      </c>
      <c r="C283" s="80">
        <v>121.84</v>
      </c>
      <c r="D283" s="80">
        <v>119.82</v>
      </c>
      <c r="E283" s="80">
        <v>117.06</v>
      </c>
      <c r="F283" s="80">
        <v>118.3</v>
      </c>
      <c r="G283" s="80">
        <v>117.72</v>
      </c>
      <c r="H283" s="80">
        <v>121.82</v>
      </c>
      <c r="I283" s="80">
        <v>132.91999999999999</v>
      </c>
      <c r="J283" s="80">
        <v>136.54</v>
      </c>
      <c r="K283" s="80">
        <v>156.19999999999999</v>
      </c>
      <c r="L283" s="80">
        <v>154.94</v>
      </c>
      <c r="M283" s="80">
        <v>159.76</v>
      </c>
      <c r="N283" s="80">
        <v>164</v>
      </c>
      <c r="O283" s="80">
        <v>165.76</v>
      </c>
      <c r="P283" s="80">
        <v>173.46</v>
      </c>
      <c r="Q283" s="80">
        <v>181.74</v>
      </c>
      <c r="R283" s="80">
        <v>173.2</v>
      </c>
      <c r="S283" s="80">
        <v>161.06</v>
      </c>
      <c r="T283" s="102">
        <v>161.54</v>
      </c>
      <c r="U283" s="80">
        <v>165.18</v>
      </c>
      <c r="V283" s="80">
        <v>166.32</v>
      </c>
      <c r="W283" s="80">
        <v>165.32</v>
      </c>
      <c r="X283" s="80">
        <v>153.58000000000001</v>
      </c>
      <c r="Y283" s="80">
        <v>142.82</v>
      </c>
      <c r="Z283" s="80">
        <v>127.88</v>
      </c>
      <c r="AA283" s="80">
        <v>3558.78</v>
      </c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36"/>
    </row>
    <row r="284" spans="1:284" s="40" customFormat="1" ht="18.75" thickBot="1" x14ac:dyDescent="0.3">
      <c r="A284" s="67">
        <v>4</v>
      </c>
      <c r="B284" s="75" t="s">
        <v>93</v>
      </c>
      <c r="C284" s="80">
        <v>150.34</v>
      </c>
      <c r="D284" s="80">
        <v>136</v>
      </c>
      <c r="E284" s="80">
        <v>136.4</v>
      </c>
      <c r="F284" s="80">
        <v>133.68</v>
      </c>
      <c r="G284" s="80">
        <v>134.76</v>
      </c>
      <c r="H284" s="80">
        <v>141.32</v>
      </c>
      <c r="I284" s="80">
        <v>161.24</v>
      </c>
      <c r="J284" s="80">
        <v>194.24</v>
      </c>
      <c r="K284" s="80">
        <v>327.36</v>
      </c>
      <c r="L284" s="80">
        <v>344.96</v>
      </c>
      <c r="M284" s="80">
        <v>334.52</v>
      </c>
      <c r="N284" s="80">
        <v>323.02</v>
      </c>
      <c r="O284" s="80">
        <v>301.88</v>
      </c>
      <c r="P284" s="80">
        <v>315.2</v>
      </c>
      <c r="Q284" s="80">
        <v>300.24</v>
      </c>
      <c r="R284" s="80">
        <v>327.3</v>
      </c>
      <c r="S284" s="80">
        <v>326.98</v>
      </c>
      <c r="T284" s="102">
        <v>304.94</v>
      </c>
      <c r="U284" s="80">
        <v>228.02</v>
      </c>
      <c r="V284" s="80">
        <v>216.18</v>
      </c>
      <c r="W284" s="80">
        <v>218.9</v>
      </c>
      <c r="X284" s="80">
        <v>206.82</v>
      </c>
      <c r="Y284" s="80">
        <v>187.46</v>
      </c>
      <c r="Z284" s="80">
        <v>176.54</v>
      </c>
      <c r="AA284" s="80">
        <v>5628.3</v>
      </c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39"/>
    </row>
    <row r="285" spans="1:284" s="42" customFormat="1" x14ac:dyDescent="0.25">
      <c r="A285" s="67">
        <v>5</v>
      </c>
      <c r="B285" s="75" t="s">
        <v>94</v>
      </c>
      <c r="C285" s="80">
        <v>9.7200000000000006</v>
      </c>
      <c r="D285" s="80">
        <v>9.41</v>
      </c>
      <c r="E285" s="80">
        <v>9.31</v>
      </c>
      <c r="F285" s="80">
        <v>9.26</v>
      </c>
      <c r="G285" s="80">
        <v>9.26</v>
      </c>
      <c r="H285" s="80">
        <v>9.26</v>
      </c>
      <c r="I285" s="80">
        <v>9.18</v>
      </c>
      <c r="J285" s="80">
        <v>9.33</v>
      </c>
      <c r="K285" s="80">
        <v>10.16</v>
      </c>
      <c r="L285" s="80">
        <v>8.41</v>
      </c>
      <c r="M285" s="80">
        <v>8.26</v>
      </c>
      <c r="N285" s="80">
        <v>8.08</v>
      </c>
      <c r="O285" s="80">
        <v>8.07</v>
      </c>
      <c r="P285" s="80">
        <v>7.92</v>
      </c>
      <c r="Q285" s="80">
        <v>7.92</v>
      </c>
      <c r="R285" s="80">
        <v>6.49</v>
      </c>
      <c r="S285" s="80">
        <v>9.01</v>
      </c>
      <c r="T285" s="102">
        <v>9.06</v>
      </c>
      <c r="U285" s="80">
        <v>9.15</v>
      </c>
      <c r="V285" s="80">
        <v>8.9499999999999993</v>
      </c>
      <c r="W285" s="80">
        <v>9</v>
      </c>
      <c r="X285" s="80">
        <v>8.98</v>
      </c>
      <c r="Y285" s="80">
        <v>9.0299999999999994</v>
      </c>
      <c r="Z285" s="80">
        <v>8.9</v>
      </c>
      <c r="AA285" s="80">
        <v>212.12</v>
      </c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41"/>
    </row>
    <row r="286" spans="1:284" s="37" customFormat="1" x14ac:dyDescent="0.25">
      <c r="A286" s="67">
        <v>6</v>
      </c>
      <c r="B286" s="75" t="s">
        <v>95</v>
      </c>
      <c r="C286" s="80">
        <v>530.97</v>
      </c>
      <c r="D286" s="80">
        <v>498.54</v>
      </c>
      <c r="E286" s="80">
        <v>494.61</v>
      </c>
      <c r="F286" s="80">
        <v>488.88</v>
      </c>
      <c r="G286" s="80">
        <v>481.32</v>
      </c>
      <c r="H286" s="80">
        <v>502.89</v>
      </c>
      <c r="I286" s="80">
        <v>550.38</v>
      </c>
      <c r="J286" s="80">
        <v>644.04</v>
      </c>
      <c r="K286" s="80">
        <v>668.58</v>
      </c>
      <c r="L286" s="80">
        <v>682.8</v>
      </c>
      <c r="M286" s="80">
        <v>675.51</v>
      </c>
      <c r="N286" s="80">
        <v>681.87</v>
      </c>
      <c r="O286" s="80">
        <v>700.8</v>
      </c>
      <c r="P286" s="80">
        <v>708.93</v>
      </c>
      <c r="Q286" s="80">
        <v>672.27</v>
      </c>
      <c r="R286" s="80">
        <v>690.93</v>
      </c>
      <c r="S286" s="80">
        <v>736.62</v>
      </c>
      <c r="T286" s="102">
        <v>819.36</v>
      </c>
      <c r="U286" s="80">
        <v>832.23</v>
      </c>
      <c r="V286" s="80">
        <v>813.9</v>
      </c>
      <c r="W286" s="80">
        <v>784.86</v>
      </c>
      <c r="X286" s="80">
        <v>762.21</v>
      </c>
      <c r="Y286" s="80">
        <v>700.59</v>
      </c>
      <c r="Z286" s="80">
        <v>613.95000000000005</v>
      </c>
      <c r="AA286" s="80">
        <v>15737.040000000005</v>
      </c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36"/>
    </row>
    <row r="287" spans="1:284" s="37" customFormat="1" x14ac:dyDescent="0.25">
      <c r="A287" s="67">
        <v>7</v>
      </c>
      <c r="B287" s="75" t="s">
        <v>96</v>
      </c>
      <c r="C287" s="80">
        <v>0</v>
      </c>
      <c r="D287" s="80">
        <v>0</v>
      </c>
      <c r="E287" s="80">
        <v>0</v>
      </c>
      <c r="F287" s="80">
        <v>0</v>
      </c>
      <c r="G287" s="80">
        <v>0</v>
      </c>
      <c r="H287" s="80">
        <v>0</v>
      </c>
      <c r="I287" s="80">
        <v>0</v>
      </c>
      <c r="J287" s="80"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v>0</v>
      </c>
      <c r="P287" s="80">
        <v>0</v>
      </c>
      <c r="Q287" s="80">
        <v>0</v>
      </c>
      <c r="R287" s="80">
        <v>0</v>
      </c>
      <c r="S287" s="80">
        <v>0</v>
      </c>
      <c r="T287" s="102">
        <v>0</v>
      </c>
      <c r="U287" s="80">
        <v>0</v>
      </c>
      <c r="V287" s="80">
        <v>0</v>
      </c>
      <c r="W287" s="80">
        <v>0</v>
      </c>
      <c r="X287" s="80">
        <v>0</v>
      </c>
      <c r="Y287" s="80">
        <v>0</v>
      </c>
      <c r="Z287" s="80">
        <v>0</v>
      </c>
      <c r="AA287" s="80">
        <v>0</v>
      </c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36"/>
    </row>
    <row r="288" spans="1:284" s="52" customFormat="1" x14ac:dyDescent="0.25">
      <c r="A288" s="67"/>
      <c r="B288" s="75" t="s">
        <v>24</v>
      </c>
      <c r="C288" s="80">
        <f>SUM(C281:C287)</f>
        <v>2101.9899999999998</v>
      </c>
      <c r="D288" s="80">
        <f t="shared" ref="D288:Z288" si="15">SUM(D281:D287)</f>
        <v>1971.47</v>
      </c>
      <c r="E288" s="80">
        <f t="shared" si="15"/>
        <v>1940.3200000000002</v>
      </c>
      <c r="F288" s="80">
        <f t="shared" si="15"/>
        <v>1916.8200000000002</v>
      </c>
      <c r="G288" s="80">
        <f t="shared" si="15"/>
        <v>1924.1599999999999</v>
      </c>
      <c r="H288" s="80">
        <f t="shared" si="15"/>
        <v>1984.0299999999997</v>
      </c>
      <c r="I288" s="80">
        <f t="shared" si="15"/>
        <v>2208.94</v>
      </c>
      <c r="J288" s="80">
        <f t="shared" si="15"/>
        <v>2614.1099999999997</v>
      </c>
      <c r="K288" s="80">
        <f t="shared" si="15"/>
        <v>3035.08</v>
      </c>
      <c r="L288" s="80">
        <f t="shared" si="15"/>
        <v>3081.6099999999997</v>
      </c>
      <c r="M288" s="80">
        <f t="shared" si="15"/>
        <v>3077.63</v>
      </c>
      <c r="N288" s="80">
        <f t="shared" si="15"/>
        <v>3048.93</v>
      </c>
      <c r="O288" s="80">
        <f t="shared" si="15"/>
        <v>3051.95</v>
      </c>
      <c r="P288" s="80">
        <f t="shared" si="15"/>
        <v>3016.0699999999997</v>
      </c>
      <c r="Q288" s="80">
        <f t="shared" si="15"/>
        <v>2954.15</v>
      </c>
      <c r="R288" s="80">
        <f t="shared" si="15"/>
        <v>3026.2599999999998</v>
      </c>
      <c r="S288" s="80">
        <f t="shared" si="15"/>
        <v>3137.3300000000004</v>
      </c>
      <c r="T288" s="102">
        <f t="shared" si="15"/>
        <v>3313.4</v>
      </c>
      <c r="U288" s="80">
        <f t="shared" si="15"/>
        <v>3240.48</v>
      </c>
      <c r="V288" s="80">
        <f t="shared" si="15"/>
        <v>3141.31</v>
      </c>
      <c r="W288" s="80">
        <f t="shared" si="15"/>
        <v>3087.8400000000006</v>
      </c>
      <c r="X288" s="80">
        <f>SUM(X281:X287)</f>
        <v>2932.59</v>
      </c>
      <c r="Y288" s="80">
        <f>SUM(Y281:Y287)</f>
        <v>2685.62</v>
      </c>
      <c r="Z288" s="80">
        <f t="shared" si="15"/>
        <v>2314.5500000000002</v>
      </c>
      <c r="AA288" s="80">
        <f t="shared" ref="AA288" si="16">SUM(C288:Z288)</f>
        <v>64806.640000000021</v>
      </c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51"/>
    </row>
    <row r="289" spans="1:284" ht="15" thickBot="1" x14ac:dyDescent="0.25">
      <c r="A289" s="125" t="s">
        <v>55</v>
      </c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7"/>
    </row>
    <row r="290" spans="1:284" s="34" customFormat="1" x14ac:dyDescent="0.25">
      <c r="A290" s="67">
        <v>1</v>
      </c>
      <c r="B290" s="75" t="s">
        <v>233</v>
      </c>
      <c r="C290" s="80">
        <v>1286.4000000000001</v>
      </c>
      <c r="D290" s="80">
        <v>1230</v>
      </c>
      <c r="E290" s="80">
        <v>1214</v>
      </c>
      <c r="F290" s="80">
        <v>1226.3999999999999</v>
      </c>
      <c r="G290" s="80">
        <v>993.19999999999993</v>
      </c>
      <c r="H290" s="80">
        <v>1168.8</v>
      </c>
      <c r="I290" s="80">
        <v>1185.2</v>
      </c>
      <c r="J290" s="80">
        <v>1189.5999999999999</v>
      </c>
      <c r="K290" s="80">
        <v>1322.8</v>
      </c>
      <c r="L290" s="80">
        <v>1466</v>
      </c>
      <c r="M290" s="80">
        <v>1140.8</v>
      </c>
      <c r="N290" s="80">
        <v>1314.8</v>
      </c>
      <c r="O290" s="80">
        <v>1093.5999999999999</v>
      </c>
      <c r="P290" s="80">
        <v>1184</v>
      </c>
      <c r="Q290" s="80">
        <v>1376.4</v>
      </c>
      <c r="R290" s="80">
        <v>1278</v>
      </c>
      <c r="S290" s="80">
        <v>1420.4</v>
      </c>
      <c r="T290" s="102">
        <v>1001.2</v>
      </c>
      <c r="U290" s="80">
        <v>1474</v>
      </c>
      <c r="V290" s="80">
        <v>1479.6000000000001</v>
      </c>
      <c r="W290" s="80">
        <v>1123.2</v>
      </c>
      <c r="X290" s="80">
        <v>1358.4</v>
      </c>
      <c r="Y290" s="80">
        <v>1458</v>
      </c>
      <c r="Z290" s="80">
        <v>1412.8</v>
      </c>
      <c r="AA290" s="80">
        <v>30397.600000000002</v>
      </c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33"/>
    </row>
    <row r="291" spans="1:284" s="37" customFormat="1" x14ac:dyDescent="0.25">
      <c r="A291" s="67">
        <v>2</v>
      </c>
      <c r="B291" s="75" t="s">
        <v>234</v>
      </c>
      <c r="C291" s="80">
        <v>635.19999999999993</v>
      </c>
      <c r="D291" s="80">
        <v>600.40000000000009</v>
      </c>
      <c r="E291" s="80">
        <v>566.79999999999995</v>
      </c>
      <c r="F291" s="80">
        <v>550</v>
      </c>
      <c r="G291" s="80">
        <v>571.6</v>
      </c>
      <c r="H291" s="80">
        <v>653.20000000000005</v>
      </c>
      <c r="I291" s="80">
        <v>742</v>
      </c>
      <c r="J291" s="80">
        <v>780.4</v>
      </c>
      <c r="K291" s="80">
        <v>870</v>
      </c>
      <c r="L291" s="80">
        <v>916</v>
      </c>
      <c r="M291" s="80">
        <v>912.4</v>
      </c>
      <c r="N291" s="80">
        <v>884.80000000000007</v>
      </c>
      <c r="O291" s="80">
        <v>848.8</v>
      </c>
      <c r="P291" s="80">
        <v>802.8</v>
      </c>
      <c r="Q291" s="80">
        <v>790.8</v>
      </c>
      <c r="R291" s="80">
        <v>797.6</v>
      </c>
      <c r="S291" s="80">
        <v>823.6</v>
      </c>
      <c r="T291" s="102">
        <v>862</v>
      </c>
      <c r="U291" s="80">
        <v>868.4</v>
      </c>
      <c r="V291" s="80">
        <v>849.19999999999993</v>
      </c>
      <c r="W291" s="80">
        <v>818</v>
      </c>
      <c r="X291" s="80">
        <v>782</v>
      </c>
      <c r="Y291" s="80">
        <v>708.8</v>
      </c>
      <c r="Z291" s="80">
        <v>679.6</v>
      </c>
      <c r="AA291" s="80">
        <v>18314.399999999998</v>
      </c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36"/>
    </row>
    <row r="292" spans="1:284" s="37" customFormat="1" x14ac:dyDescent="0.25">
      <c r="A292" s="67">
        <v>3</v>
      </c>
      <c r="B292" s="75" t="s">
        <v>235</v>
      </c>
      <c r="C292" s="80">
        <v>109.60000000000001</v>
      </c>
      <c r="D292" s="80">
        <v>105</v>
      </c>
      <c r="E292" s="80">
        <v>101.2</v>
      </c>
      <c r="F292" s="80">
        <v>110</v>
      </c>
      <c r="G292" s="80">
        <v>103.4</v>
      </c>
      <c r="H292" s="80">
        <v>105</v>
      </c>
      <c r="I292" s="80">
        <v>112.8</v>
      </c>
      <c r="J292" s="80">
        <v>112</v>
      </c>
      <c r="K292" s="80">
        <v>258.79999999999995</v>
      </c>
      <c r="L292" s="80">
        <v>268.40000000000003</v>
      </c>
      <c r="M292" s="80">
        <v>297.39999999999998</v>
      </c>
      <c r="N292" s="80">
        <v>232.8</v>
      </c>
      <c r="O292" s="80">
        <v>206.4</v>
      </c>
      <c r="P292" s="80">
        <v>242.4</v>
      </c>
      <c r="Q292" s="80">
        <v>271</v>
      </c>
      <c r="R292" s="80">
        <v>248</v>
      </c>
      <c r="S292" s="80">
        <v>103</v>
      </c>
      <c r="T292" s="102">
        <v>109.8</v>
      </c>
      <c r="U292" s="80">
        <v>104.4</v>
      </c>
      <c r="V292" s="80">
        <v>107.2</v>
      </c>
      <c r="W292" s="80">
        <v>113.8</v>
      </c>
      <c r="X292" s="80">
        <v>104.4</v>
      </c>
      <c r="Y292" s="80">
        <v>106</v>
      </c>
      <c r="Z292" s="80">
        <v>110.60000000000001</v>
      </c>
      <c r="AA292" s="80">
        <v>3743.4</v>
      </c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36"/>
    </row>
    <row r="293" spans="1:284" s="37" customFormat="1" x14ac:dyDescent="0.25">
      <c r="A293" s="67">
        <v>4</v>
      </c>
      <c r="B293" s="75" t="s">
        <v>236</v>
      </c>
      <c r="C293" s="80">
        <v>613.80000000000007</v>
      </c>
      <c r="D293" s="80">
        <v>589.19999999999993</v>
      </c>
      <c r="E293" s="80">
        <v>584.4</v>
      </c>
      <c r="F293" s="80">
        <v>564.6</v>
      </c>
      <c r="G293" s="80">
        <v>584.4</v>
      </c>
      <c r="H293" s="80">
        <v>661.2</v>
      </c>
      <c r="I293" s="80">
        <v>791.7</v>
      </c>
      <c r="J293" s="80">
        <v>961.2</v>
      </c>
      <c r="K293" s="80">
        <v>1188</v>
      </c>
      <c r="L293" s="80">
        <v>1231.5</v>
      </c>
      <c r="M293" s="80">
        <v>1148.0999999999999</v>
      </c>
      <c r="N293" s="80">
        <v>1145.0999999999999</v>
      </c>
      <c r="O293" s="80">
        <v>1131.9000000000001</v>
      </c>
      <c r="P293" s="80">
        <v>1041.6000000000001</v>
      </c>
      <c r="Q293" s="80">
        <v>1103.4000000000001</v>
      </c>
      <c r="R293" s="80">
        <v>1102.2</v>
      </c>
      <c r="S293" s="80">
        <v>1011.6</v>
      </c>
      <c r="T293" s="102">
        <v>1038.3</v>
      </c>
      <c r="U293" s="80">
        <v>1017.0000000000001</v>
      </c>
      <c r="V293" s="80">
        <v>968.4</v>
      </c>
      <c r="W293" s="80">
        <v>899.1</v>
      </c>
      <c r="X293" s="80">
        <v>831.30000000000007</v>
      </c>
      <c r="Y293" s="80">
        <v>727.2</v>
      </c>
      <c r="Z293" s="80">
        <v>676.19999999999993</v>
      </c>
      <c r="AA293" s="80">
        <v>21611.4</v>
      </c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36"/>
    </row>
    <row r="294" spans="1:284" s="37" customFormat="1" x14ac:dyDescent="0.25">
      <c r="A294" s="67">
        <v>5</v>
      </c>
      <c r="B294" s="75" t="s">
        <v>237</v>
      </c>
      <c r="C294" s="80">
        <v>670.8</v>
      </c>
      <c r="D294" s="80">
        <v>650</v>
      </c>
      <c r="E294" s="80">
        <v>626</v>
      </c>
      <c r="F294" s="80">
        <v>655.20000000000005</v>
      </c>
      <c r="G294" s="80">
        <v>656.4</v>
      </c>
      <c r="H294" s="80">
        <v>706</v>
      </c>
      <c r="I294" s="80">
        <v>859.19999999999993</v>
      </c>
      <c r="J294" s="80">
        <v>834.8</v>
      </c>
      <c r="K294" s="80">
        <v>868.4</v>
      </c>
      <c r="L294" s="80">
        <v>895.2</v>
      </c>
      <c r="M294" s="80">
        <v>900</v>
      </c>
      <c r="N294" s="80">
        <v>878</v>
      </c>
      <c r="O294" s="80">
        <v>880</v>
      </c>
      <c r="P294" s="80">
        <v>854.8</v>
      </c>
      <c r="Q294" s="80">
        <v>878</v>
      </c>
      <c r="R294" s="80">
        <v>875.6</v>
      </c>
      <c r="S294" s="80">
        <v>973.6</v>
      </c>
      <c r="T294" s="102">
        <v>1082.8</v>
      </c>
      <c r="U294" s="80">
        <v>1086.8</v>
      </c>
      <c r="V294" s="80">
        <v>1074.8</v>
      </c>
      <c r="W294" s="80">
        <v>1040.8</v>
      </c>
      <c r="X294" s="80">
        <v>965.6</v>
      </c>
      <c r="Y294" s="80">
        <v>828.8</v>
      </c>
      <c r="Z294" s="80">
        <v>772.4</v>
      </c>
      <c r="AA294" s="80">
        <v>20513.999999999996</v>
      </c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36"/>
    </row>
    <row r="295" spans="1:284" s="37" customFormat="1" x14ac:dyDescent="0.25">
      <c r="A295" s="67">
        <v>6</v>
      </c>
      <c r="B295" s="75" t="s">
        <v>238</v>
      </c>
      <c r="C295" s="80">
        <v>10.8</v>
      </c>
      <c r="D295" s="80">
        <v>11</v>
      </c>
      <c r="E295" s="80">
        <v>11.4</v>
      </c>
      <c r="F295" s="80">
        <v>11.4</v>
      </c>
      <c r="G295" s="80">
        <v>12.200000000000001</v>
      </c>
      <c r="H295" s="80">
        <v>11.2</v>
      </c>
      <c r="I295" s="80">
        <v>11.2</v>
      </c>
      <c r="J295" s="80">
        <v>10.4</v>
      </c>
      <c r="K295" s="80">
        <v>10.200000000000001</v>
      </c>
      <c r="L295" s="80">
        <v>11</v>
      </c>
      <c r="M295" s="80">
        <v>12.8</v>
      </c>
      <c r="N295" s="80">
        <v>13.2</v>
      </c>
      <c r="O295" s="80">
        <v>15.6</v>
      </c>
      <c r="P295" s="80">
        <v>10.200000000000001</v>
      </c>
      <c r="Q295" s="80">
        <v>10.200000000000001</v>
      </c>
      <c r="R295" s="80">
        <v>10.6</v>
      </c>
      <c r="S295" s="80">
        <v>11.6</v>
      </c>
      <c r="T295" s="102">
        <v>14.4</v>
      </c>
      <c r="U295" s="80">
        <v>14.4</v>
      </c>
      <c r="V295" s="80">
        <v>12.8</v>
      </c>
      <c r="W295" s="80">
        <v>11.2</v>
      </c>
      <c r="X295" s="80">
        <v>11.799999999999999</v>
      </c>
      <c r="Y295" s="80">
        <v>12</v>
      </c>
      <c r="Z295" s="80">
        <v>11</v>
      </c>
      <c r="AA295" s="80">
        <v>282.59999999999997</v>
      </c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36"/>
    </row>
    <row r="296" spans="1:284" s="37" customFormat="1" x14ac:dyDescent="0.25">
      <c r="A296" s="67">
        <v>7</v>
      </c>
      <c r="B296" s="75" t="s">
        <v>239</v>
      </c>
      <c r="C296" s="80">
        <v>466.20000000000005</v>
      </c>
      <c r="D296" s="80">
        <v>461.1</v>
      </c>
      <c r="E296" s="80">
        <v>447.3</v>
      </c>
      <c r="F296" s="80">
        <v>455.1</v>
      </c>
      <c r="G296" s="80">
        <v>465</v>
      </c>
      <c r="H296" s="80">
        <v>532.5</v>
      </c>
      <c r="I296" s="80">
        <v>607.20000000000005</v>
      </c>
      <c r="J296" s="80">
        <v>708</v>
      </c>
      <c r="K296" s="80">
        <v>972.3</v>
      </c>
      <c r="L296" s="80">
        <v>943.8</v>
      </c>
      <c r="M296" s="80">
        <v>1001.1</v>
      </c>
      <c r="N296" s="80">
        <v>1007.1</v>
      </c>
      <c r="O296" s="80">
        <v>964.5</v>
      </c>
      <c r="P296" s="80">
        <v>927.90000000000009</v>
      </c>
      <c r="Q296" s="80">
        <v>908.40000000000009</v>
      </c>
      <c r="R296" s="80">
        <v>912.3</v>
      </c>
      <c r="S296" s="80">
        <v>866.99999999999989</v>
      </c>
      <c r="T296" s="102">
        <v>843.30000000000007</v>
      </c>
      <c r="U296" s="80">
        <v>755.40000000000009</v>
      </c>
      <c r="V296" s="80">
        <v>708.30000000000007</v>
      </c>
      <c r="W296" s="80">
        <v>691.8</v>
      </c>
      <c r="X296" s="80">
        <v>629.4</v>
      </c>
      <c r="Y296" s="80">
        <v>545.70000000000005</v>
      </c>
      <c r="Z296" s="80">
        <v>516</v>
      </c>
      <c r="AA296" s="80">
        <v>17336.699999999997</v>
      </c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36"/>
    </row>
    <row r="297" spans="1:284" s="37" customFormat="1" x14ac:dyDescent="0.25">
      <c r="A297" s="67">
        <v>8</v>
      </c>
      <c r="B297" s="75" t="s">
        <v>240</v>
      </c>
      <c r="C297" s="80">
        <v>0</v>
      </c>
      <c r="D297" s="80">
        <v>0</v>
      </c>
      <c r="E297" s="80">
        <v>0</v>
      </c>
      <c r="F297" s="80">
        <v>0</v>
      </c>
      <c r="G297" s="80">
        <v>0</v>
      </c>
      <c r="H297" s="80">
        <v>0</v>
      </c>
      <c r="I297" s="80">
        <v>0</v>
      </c>
      <c r="J297" s="80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0">
        <v>0</v>
      </c>
      <c r="R297" s="80">
        <v>0</v>
      </c>
      <c r="S297" s="80">
        <v>0</v>
      </c>
      <c r="T297" s="102">
        <v>0</v>
      </c>
      <c r="U297" s="80">
        <v>0</v>
      </c>
      <c r="V297" s="80">
        <v>0</v>
      </c>
      <c r="W297" s="80">
        <v>0</v>
      </c>
      <c r="X297" s="80">
        <v>0</v>
      </c>
      <c r="Y297" s="80">
        <v>0</v>
      </c>
      <c r="Z297" s="80">
        <v>0</v>
      </c>
      <c r="AA297" s="80">
        <v>0</v>
      </c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36"/>
    </row>
    <row r="298" spans="1:284" s="37" customFormat="1" x14ac:dyDescent="0.25">
      <c r="A298" s="67">
        <v>9</v>
      </c>
      <c r="B298" s="75" t="s">
        <v>108</v>
      </c>
      <c r="C298" s="80">
        <v>0</v>
      </c>
      <c r="D298" s="80">
        <v>0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80">
        <v>0</v>
      </c>
      <c r="K298" s="80">
        <v>0</v>
      </c>
      <c r="L298" s="80">
        <v>0</v>
      </c>
      <c r="M298" s="80">
        <v>0</v>
      </c>
      <c r="N298" s="80">
        <v>0</v>
      </c>
      <c r="O298" s="80">
        <v>0</v>
      </c>
      <c r="P298" s="80">
        <v>0</v>
      </c>
      <c r="Q298" s="80">
        <v>0</v>
      </c>
      <c r="R298" s="80">
        <v>0</v>
      </c>
      <c r="S298" s="80">
        <v>0</v>
      </c>
      <c r="T298" s="102">
        <v>0</v>
      </c>
      <c r="U298" s="80">
        <v>0</v>
      </c>
      <c r="V298" s="80">
        <v>0</v>
      </c>
      <c r="W298" s="80">
        <v>0</v>
      </c>
      <c r="X298" s="80">
        <v>0</v>
      </c>
      <c r="Y298" s="80">
        <v>0</v>
      </c>
      <c r="Z298" s="80">
        <v>0</v>
      </c>
      <c r="AA298" s="80">
        <v>0</v>
      </c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36"/>
    </row>
    <row r="299" spans="1:284" s="40" customFormat="1" ht="18.75" thickBot="1" x14ac:dyDescent="0.3">
      <c r="A299" s="67">
        <v>10</v>
      </c>
      <c r="B299" s="75" t="s">
        <v>109</v>
      </c>
      <c r="C299" s="80">
        <v>0</v>
      </c>
      <c r="D299" s="80">
        <v>0</v>
      </c>
      <c r="E299" s="80">
        <v>0</v>
      </c>
      <c r="F299" s="80">
        <v>0</v>
      </c>
      <c r="G299" s="80">
        <v>0</v>
      </c>
      <c r="H299" s="80">
        <v>0</v>
      </c>
      <c r="I299" s="80">
        <v>0</v>
      </c>
      <c r="J299" s="80">
        <v>0</v>
      </c>
      <c r="K299" s="80">
        <v>0</v>
      </c>
      <c r="L299" s="80">
        <v>0</v>
      </c>
      <c r="M299" s="80">
        <v>0</v>
      </c>
      <c r="N299" s="80">
        <v>0</v>
      </c>
      <c r="O299" s="80">
        <v>0</v>
      </c>
      <c r="P299" s="80">
        <v>0</v>
      </c>
      <c r="Q299" s="80">
        <v>0</v>
      </c>
      <c r="R299" s="80">
        <v>0</v>
      </c>
      <c r="S299" s="80">
        <v>0</v>
      </c>
      <c r="T299" s="102">
        <v>0</v>
      </c>
      <c r="U299" s="80">
        <v>0</v>
      </c>
      <c r="V299" s="80">
        <v>0</v>
      </c>
      <c r="W299" s="80">
        <v>0</v>
      </c>
      <c r="X299" s="80">
        <v>0</v>
      </c>
      <c r="Y299" s="80">
        <v>0</v>
      </c>
      <c r="Z299" s="80">
        <v>0</v>
      </c>
      <c r="AA299" s="80">
        <v>0</v>
      </c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39"/>
    </row>
    <row r="300" spans="1:284" s="42" customFormat="1" x14ac:dyDescent="0.25">
      <c r="A300" s="67">
        <v>11</v>
      </c>
      <c r="B300" s="75" t="s">
        <v>241</v>
      </c>
      <c r="C300" s="80">
        <v>770.39999999999986</v>
      </c>
      <c r="D300" s="80">
        <v>751.5</v>
      </c>
      <c r="E300" s="80">
        <v>727.2</v>
      </c>
      <c r="F300" s="80">
        <v>726.6</v>
      </c>
      <c r="G300" s="80">
        <v>749.4</v>
      </c>
      <c r="H300" s="80">
        <v>836.4</v>
      </c>
      <c r="I300" s="80">
        <v>989.4</v>
      </c>
      <c r="J300" s="80">
        <v>999</v>
      </c>
      <c r="K300" s="80">
        <v>1072.5</v>
      </c>
      <c r="L300" s="80">
        <v>1086.3</v>
      </c>
      <c r="M300" s="80">
        <v>1109.7</v>
      </c>
      <c r="N300" s="80">
        <v>1073.1000000000001</v>
      </c>
      <c r="O300" s="80">
        <v>1066.8000000000002</v>
      </c>
      <c r="P300" s="80">
        <v>1042.2</v>
      </c>
      <c r="Q300" s="80">
        <v>1064.1000000000001</v>
      </c>
      <c r="R300" s="80">
        <v>1075.5</v>
      </c>
      <c r="S300" s="80">
        <v>1140.9000000000001</v>
      </c>
      <c r="T300" s="102">
        <v>1272.9000000000001</v>
      </c>
      <c r="U300" s="80">
        <v>1295.4000000000001</v>
      </c>
      <c r="V300" s="80">
        <v>1224</v>
      </c>
      <c r="W300" s="80">
        <v>1216.5</v>
      </c>
      <c r="X300" s="80">
        <v>1113.5999999999999</v>
      </c>
      <c r="Y300" s="80">
        <v>971.7</v>
      </c>
      <c r="Z300" s="80">
        <v>890.1</v>
      </c>
      <c r="AA300" s="80">
        <v>24265.200000000001</v>
      </c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41"/>
    </row>
    <row r="301" spans="1:284" s="37" customFormat="1" x14ac:dyDescent="0.25">
      <c r="A301" s="67">
        <v>12</v>
      </c>
      <c r="B301" s="75" t="s">
        <v>242</v>
      </c>
      <c r="C301" s="80">
        <v>241</v>
      </c>
      <c r="D301" s="80">
        <v>224.6</v>
      </c>
      <c r="E301" s="80">
        <v>216.4</v>
      </c>
      <c r="F301" s="80">
        <v>217</v>
      </c>
      <c r="G301" s="80">
        <v>227</v>
      </c>
      <c r="H301" s="80">
        <v>232.8</v>
      </c>
      <c r="I301" s="80">
        <v>272.60000000000002</v>
      </c>
      <c r="J301" s="80">
        <v>300.8</v>
      </c>
      <c r="K301" s="80">
        <v>430.4</v>
      </c>
      <c r="L301" s="80">
        <v>431</v>
      </c>
      <c r="M301" s="80">
        <v>414.4</v>
      </c>
      <c r="N301" s="80">
        <v>449</v>
      </c>
      <c r="O301" s="80">
        <v>440.40000000000003</v>
      </c>
      <c r="P301" s="80">
        <v>480.8</v>
      </c>
      <c r="Q301" s="80">
        <v>501.2</v>
      </c>
      <c r="R301" s="80">
        <v>493.20000000000005</v>
      </c>
      <c r="S301" s="80">
        <v>436.59999999999997</v>
      </c>
      <c r="T301" s="102">
        <v>446</v>
      </c>
      <c r="U301" s="80">
        <v>445.2</v>
      </c>
      <c r="V301" s="80">
        <v>417.2</v>
      </c>
      <c r="W301" s="80">
        <v>382.40000000000003</v>
      </c>
      <c r="X301" s="80">
        <v>333.6</v>
      </c>
      <c r="Y301" s="80">
        <v>306.20000000000005</v>
      </c>
      <c r="Z301" s="80">
        <v>269.39999999999998</v>
      </c>
      <c r="AA301" s="80">
        <v>8609.1999999999989</v>
      </c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36"/>
    </row>
    <row r="302" spans="1:284" s="37" customFormat="1" x14ac:dyDescent="0.25">
      <c r="A302" s="67">
        <v>13</v>
      </c>
      <c r="B302" s="75" t="s">
        <v>243</v>
      </c>
      <c r="C302" s="80">
        <v>641.59999999999991</v>
      </c>
      <c r="D302" s="80">
        <v>631.6</v>
      </c>
      <c r="E302" s="80">
        <v>612.19999999999993</v>
      </c>
      <c r="F302" s="80">
        <v>597.40000000000009</v>
      </c>
      <c r="G302" s="80">
        <v>595</v>
      </c>
      <c r="H302" s="80">
        <v>673.8</v>
      </c>
      <c r="I302" s="80">
        <v>766.80000000000007</v>
      </c>
      <c r="J302" s="80">
        <v>776.59999999999991</v>
      </c>
      <c r="K302" s="80">
        <v>814.2</v>
      </c>
      <c r="L302" s="80">
        <v>860.40000000000009</v>
      </c>
      <c r="M302" s="80">
        <v>873</v>
      </c>
      <c r="N302" s="80">
        <v>875.80000000000007</v>
      </c>
      <c r="O302" s="80">
        <v>848.19999999999993</v>
      </c>
      <c r="P302" s="80">
        <v>824.4</v>
      </c>
      <c r="Q302" s="80">
        <v>831.8</v>
      </c>
      <c r="R302" s="80">
        <v>867.4</v>
      </c>
      <c r="S302" s="80">
        <v>986.8</v>
      </c>
      <c r="T302" s="102">
        <v>1010.8</v>
      </c>
      <c r="U302" s="80">
        <v>1008</v>
      </c>
      <c r="V302" s="80">
        <v>1000</v>
      </c>
      <c r="W302" s="80">
        <v>964.19999999999993</v>
      </c>
      <c r="X302" s="80">
        <v>902</v>
      </c>
      <c r="Y302" s="80">
        <v>773.59999999999991</v>
      </c>
      <c r="Z302" s="80">
        <v>730.6</v>
      </c>
      <c r="AA302" s="80">
        <v>19466.199999999993</v>
      </c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36"/>
    </row>
    <row r="303" spans="1:284" s="37" customFormat="1" x14ac:dyDescent="0.25">
      <c r="A303" s="67">
        <v>14</v>
      </c>
      <c r="B303" s="75" t="s">
        <v>244</v>
      </c>
      <c r="C303" s="80">
        <v>571</v>
      </c>
      <c r="D303" s="80">
        <v>524.4</v>
      </c>
      <c r="E303" s="80">
        <v>520</v>
      </c>
      <c r="F303" s="80">
        <v>523.4</v>
      </c>
      <c r="G303" s="80">
        <v>521</v>
      </c>
      <c r="H303" s="80">
        <v>544.20000000000005</v>
      </c>
      <c r="I303" s="80">
        <v>628.6</v>
      </c>
      <c r="J303" s="80">
        <v>645.59999999999991</v>
      </c>
      <c r="K303" s="80">
        <v>702</v>
      </c>
      <c r="L303" s="80">
        <v>738.19999999999993</v>
      </c>
      <c r="M303" s="80">
        <v>740</v>
      </c>
      <c r="N303" s="80">
        <v>726.19999999999993</v>
      </c>
      <c r="O303" s="80">
        <v>709.8</v>
      </c>
      <c r="P303" s="80">
        <v>696.2</v>
      </c>
      <c r="Q303" s="80">
        <v>763</v>
      </c>
      <c r="R303" s="80">
        <v>806</v>
      </c>
      <c r="S303" s="80">
        <v>795</v>
      </c>
      <c r="T303" s="102">
        <v>863.19999999999993</v>
      </c>
      <c r="U303" s="80">
        <v>810</v>
      </c>
      <c r="V303" s="80">
        <v>794.4</v>
      </c>
      <c r="W303" s="80">
        <v>768.59999999999991</v>
      </c>
      <c r="X303" s="80">
        <v>729.8</v>
      </c>
      <c r="Y303" s="80">
        <v>650.4</v>
      </c>
      <c r="Z303" s="80">
        <v>617.4</v>
      </c>
      <c r="AA303" s="80">
        <v>16388.400000000001</v>
      </c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36"/>
    </row>
    <row r="304" spans="1:284" s="37" customFormat="1" x14ac:dyDescent="0.25">
      <c r="A304" s="67">
        <v>15</v>
      </c>
      <c r="B304" s="75" t="s">
        <v>81</v>
      </c>
      <c r="C304" s="80">
        <v>44.328000000000003</v>
      </c>
      <c r="D304" s="80">
        <v>41.327999999999996</v>
      </c>
      <c r="E304" s="80">
        <v>40.256</v>
      </c>
      <c r="F304" s="80">
        <v>40.376000000000005</v>
      </c>
      <c r="G304" s="80">
        <v>40.311999999999998</v>
      </c>
      <c r="H304" s="80">
        <v>52.111999999999995</v>
      </c>
      <c r="I304" s="80">
        <v>70.944000000000003</v>
      </c>
      <c r="J304" s="80">
        <v>58.663999999999994</v>
      </c>
      <c r="K304" s="80">
        <v>61.344000000000001</v>
      </c>
      <c r="L304" s="80">
        <v>58</v>
      </c>
      <c r="M304" s="80">
        <v>53.376000000000005</v>
      </c>
      <c r="N304" s="80">
        <v>56.8</v>
      </c>
      <c r="O304" s="80">
        <v>60.208000000000006</v>
      </c>
      <c r="P304" s="80">
        <v>60.167999999999999</v>
      </c>
      <c r="Q304" s="80">
        <v>59.287999999999997</v>
      </c>
      <c r="R304" s="80">
        <v>63.495999999999995</v>
      </c>
      <c r="S304" s="80">
        <v>64.447999999999993</v>
      </c>
      <c r="T304" s="102">
        <v>79.304000000000002</v>
      </c>
      <c r="U304" s="80">
        <v>75.007999999999996</v>
      </c>
      <c r="V304" s="80">
        <v>76.408000000000001</v>
      </c>
      <c r="W304" s="80">
        <v>79.183999999999997</v>
      </c>
      <c r="X304" s="80">
        <v>75.072000000000003</v>
      </c>
      <c r="Y304" s="80">
        <v>60.279999999999994</v>
      </c>
      <c r="Z304" s="80">
        <v>55.911999999999999</v>
      </c>
      <c r="AA304" s="80">
        <v>1426.6159999999995</v>
      </c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36"/>
    </row>
    <row r="305" spans="1:284" s="37" customFormat="1" x14ac:dyDescent="0.25">
      <c r="A305" s="67"/>
      <c r="B305" s="75" t="s">
        <v>24</v>
      </c>
      <c r="C305" s="80">
        <f>SUM(C290:C304)</f>
        <v>6061.1279999999997</v>
      </c>
      <c r="D305" s="80">
        <f t="shared" ref="D305:Y305" si="17">SUM(D290:D304)</f>
        <v>5820.1280000000006</v>
      </c>
      <c r="E305" s="80">
        <f t="shared" si="17"/>
        <v>5667.1559999999999</v>
      </c>
      <c r="F305" s="80">
        <f t="shared" si="17"/>
        <v>5677.4760000000006</v>
      </c>
      <c r="G305" s="80">
        <f t="shared" si="17"/>
        <v>5518.9119999999994</v>
      </c>
      <c r="H305" s="80">
        <f t="shared" si="17"/>
        <v>6177.2119999999995</v>
      </c>
      <c r="I305" s="80">
        <f t="shared" si="17"/>
        <v>7037.6440000000002</v>
      </c>
      <c r="J305" s="80">
        <f t="shared" si="17"/>
        <v>7377.0639999999994</v>
      </c>
      <c r="K305" s="80">
        <f t="shared" si="17"/>
        <v>8570.9439999999977</v>
      </c>
      <c r="L305" s="80">
        <f t="shared" si="17"/>
        <v>8905.8000000000011</v>
      </c>
      <c r="M305" s="80">
        <f t="shared" si="17"/>
        <v>8603.0760000000009</v>
      </c>
      <c r="N305" s="80">
        <f t="shared" si="17"/>
        <v>8656.7000000000007</v>
      </c>
      <c r="O305" s="80">
        <f t="shared" si="17"/>
        <v>8266.2080000000005</v>
      </c>
      <c r="P305" s="80">
        <f t="shared" si="17"/>
        <v>8167.4679999999998</v>
      </c>
      <c r="Q305" s="80">
        <f t="shared" si="17"/>
        <v>8557.5880000000016</v>
      </c>
      <c r="R305" s="80">
        <f t="shared" si="17"/>
        <v>8529.8960000000006</v>
      </c>
      <c r="S305" s="80">
        <f t="shared" si="17"/>
        <v>8634.5480000000025</v>
      </c>
      <c r="T305" s="102">
        <f t="shared" si="17"/>
        <v>8624.0040000000008</v>
      </c>
      <c r="U305" s="80">
        <f t="shared" si="17"/>
        <v>8954.0079999999998</v>
      </c>
      <c r="V305" s="80">
        <f t="shared" si="17"/>
        <v>8712.3079999999991</v>
      </c>
      <c r="W305" s="80">
        <f t="shared" si="17"/>
        <v>8108.7839999999987</v>
      </c>
      <c r="X305" s="80">
        <f t="shared" si="17"/>
        <v>7836.9720000000007</v>
      </c>
      <c r="Y305" s="80">
        <f t="shared" si="17"/>
        <v>7148.6799999999994</v>
      </c>
      <c r="Z305" s="80">
        <f>SUM(Z290:Z304)</f>
        <v>6742.0120000000006</v>
      </c>
      <c r="AA305" s="80">
        <f>SUM(AA290:AA304)</f>
        <v>182355.71600000001</v>
      </c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36"/>
    </row>
    <row r="306" spans="1:284" s="38" customFormat="1" ht="18.75" thickBot="1" x14ac:dyDescent="0.3">
      <c r="A306" s="67"/>
      <c r="B306" s="75" t="s">
        <v>25</v>
      </c>
      <c r="C306" s="86">
        <v>4</v>
      </c>
      <c r="D306" s="86">
        <v>4</v>
      </c>
      <c r="E306" s="86">
        <v>4</v>
      </c>
      <c r="F306" s="86">
        <v>4</v>
      </c>
      <c r="G306" s="86">
        <v>4</v>
      </c>
      <c r="H306" s="86">
        <v>4</v>
      </c>
      <c r="I306" s="86">
        <v>5</v>
      </c>
      <c r="J306" s="86">
        <v>5</v>
      </c>
      <c r="K306" s="86">
        <v>5</v>
      </c>
      <c r="L306" s="86">
        <v>5</v>
      </c>
      <c r="M306" s="86">
        <v>5</v>
      </c>
      <c r="N306" s="86">
        <v>5</v>
      </c>
      <c r="O306" s="86">
        <v>5</v>
      </c>
      <c r="P306" s="86">
        <v>6</v>
      </c>
      <c r="Q306" s="86">
        <v>6</v>
      </c>
      <c r="R306" s="86">
        <v>6</v>
      </c>
      <c r="S306" s="86">
        <v>6</v>
      </c>
      <c r="T306" s="86">
        <v>6</v>
      </c>
      <c r="U306" s="86">
        <v>5</v>
      </c>
      <c r="V306" s="86">
        <v>4</v>
      </c>
      <c r="W306" s="86">
        <v>3</v>
      </c>
      <c r="X306" s="86">
        <v>3</v>
      </c>
      <c r="Y306" s="86">
        <v>3</v>
      </c>
      <c r="Z306" s="86">
        <v>3</v>
      </c>
      <c r="AA306" s="80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</row>
    <row r="307" spans="1:284" ht="15" thickBot="1" x14ac:dyDescent="0.25">
      <c r="A307" s="125" t="s">
        <v>56</v>
      </c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7"/>
    </row>
    <row r="308" spans="1:284" s="35" customFormat="1" x14ac:dyDescent="0.25">
      <c r="A308" s="67">
        <v>1</v>
      </c>
      <c r="B308" s="107" t="s">
        <v>304</v>
      </c>
      <c r="C308" s="80">
        <v>451.64</v>
      </c>
      <c r="D308" s="80">
        <v>438.4</v>
      </c>
      <c r="E308" s="80">
        <v>434.48</v>
      </c>
      <c r="F308" s="80">
        <v>441.08</v>
      </c>
      <c r="G308" s="80">
        <v>436.64</v>
      </c>
      <c r="H308" s="80">
        <v>456.2</v>
      </c>
      <c r="I308" s="80">
        <v>477</v>
      </c>
      <c r="J308" s="80">
        <v>535.16</v>
      </c>
      <c r="K308" s="80">
        <v>690.12</v>
      </c>
      <c r="L308" s="80">
        <v>753.76</v>
      </c>
      <c r="M308" s="80">
        <v>732.32</v>
      </c>
      <c r="N308" s="80">
        <v>717.12</v>
      </c>
      <c r="O308" s="80">
        <v>695.44</v>
      </c>
      <c r="P308" s="80">
        <v>691.48</v>
      </c>
      <c r="Q308" s="80">
        <v>685.56</v>
      </c>
      <c r="R308" s="80">
        <v>678.24</v>
      </c>
      <c r="S308" s="80">
        <v>657.72</v>
      </c>
      <c r="T308" s="102">
        <v>629.48</v>
      </c>
      <c r="U308" s="80">
        <v>583.24</v>
      </c>
      <c r="V308" s="80">
        <v>569.16</v>
      </c>
      <c r="W308" s="80">
        <v>542.91999999999996</v>
      </c>
      <c r="X308" s="80">
        <v>513.48</v>
      </c>
      <c r="Y308" s="80">
        <v>493.72</v>
      </c>
      <c r="Z308" s="80">
        <v>468.56</v>
      </c>
      <c r="AA308" s="80">
        <v>13772.919999999995</v>
      </c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</row>
    <row r="309" spans="1:284" x14ac:dyDescent="0.25">
      <c r="A309" s="67">
        <v>2</v>
      </c>
      <c r="B309" s="107" t="s">
        <v>292</v>
      </c>
      <c r="C309" s="80">
        <v>126.4</v>
      </c>
      <c r="D309" s="80">
        <v>126.2</v>
      </c>
      <c r="E309" s="80">
        <v>120.48</v>
      </c>
      <c r="F309" s="80">
        <v>111.8</v>
      </c>
      <c r="G309" s="80">
        <v>112.96</v>
      </c>
      <c r="H309" s="80">
        <v>131.08000000000001</v>
      </c>
      <c r="I309" s="80">
        <v>143.4</v>
      </c>
      <c r="J309" s="80">
        <v>172.44</v>
      </c>
      <c r="K309" s="80">
        <v>225.72</v>
      </c>
      <c r="L309" s="80">
        <v>237.64</v>
      </c>
      <c r="M309" s="80">
        <v>222.04</v>
      </c>
      <c r="N309" s="80">
        <v>214.04</v>
      </c>
      <c r="O309" s="80">
        <v>198.64</v>
      </c>
      <c r="P309" s="80">
        <v>192.56</v>
      </c>
      <c r="Q309" s="80">
        <v>189.12</v>
      </c>
      <c r="R309" s="80">
        <v>193.88</v>
      </c>
      <c r="S309" s="80">
        <v>161</v>
      </c>
      <c r="T309" s="102">
        <v>160.12</v>
      </c>
      <c r="U309" s="80">
        <v>140.6</v>
      </c>
      <c r="V309" s="80">
        <v>142.36000000000001</v>
      </c>
      <c r="W309" s="80">
        <v>138.84</v>
      </c>
      <c r="X309" s="80">
        <v>129.80000000000001</v>
      </c>
      <c r="Y309" s="80">
        <v>123.64</v>
      </c>
      <c r="Z309" s="80">
        <v>130.47999999999999</v>
      </c>
      <c r="AA309" s="80">
        <v>3845.24</v>
      </c>
    </row>
    <row r="310" spans="1:284" x14ac:dyDescent="0.25">
      <c r="A310" s="67">
        <v>3</v>
      </c>
      <c r="B310" s="107" t="s">
        <v>293</v>
      </c>
      <c r="C310" s="80">
        <v>114.6</v>
      </c>
      <c r="D310" s="80">
        <v>109.48</v>
      </c>
      <c r="E310" s="80">
        <v>107.28</v>
      </c>
      <c r="F310" s="80">
        <v>107.44</v>
      </c>
      <c r="G310" s="80">
        <v>108.88</v>
      </c>
      <c r="H310" s="80">
        <v>119.2</v>
      </c>
      <c r="I310" s="80">
        <v>141.68</v>
      </c>
      <c r="J310" s="80">
        <v>137.12</v>
      </c>
      <c r="K310" s="80">
        <v>134.19999999999999</v>
      </c>
      <c r="L310" s="80">
        <v>144.96</v>
      </c>
      <c r="M310" s="80">
        <v>148</v>
      </c>
      <c r="N310" s="80">
        <v>148.72</v>
      </c>
      <c r="O310" s="80">
        <v>146.12</v>
      </c>
      <c r="P310" s="80">
        <v>138.52000000000001</v>
      </c>
      <c r="Q310" s="80">
        <v>128.84</v>
      </c>
      <c r="R310" s="80">
        <v>132</v>
      </c>
      <c r="S310" s="80">
        <v>140.19999999999999</v>
      </c>
      <c r="T310" s="102">
        <v>166.92</v>
      </c>
      <c r="U310" s="80">
        <v>168.76</v>
      </c>
      <c r="V310" s="80">
        <v>161.44</v>
      </c>
      <c r="W310" s="80">
        <v>159.44</v>
      </c>
      <c r="X310" s="80">
        <v>145.36000000000001</v>
      </c>
      <c r="Y310" s="80">
        <v>130.12</v>
      </c>
      <c r="Z310" s="80">
        <v>119.84</v>
      </c>
      <c r="AA310" s="80">
        <v>3259.1200000000003</v>
      </c>
    </row>
    <row r="311" spans="1:284" x14ac:dyDescent="0.25">
      <c r="A311" s="67">
        <v>4</v>
      </c>
      <c r="B311" s="107" t="s">
        <v>294</v>
      </c>
      <c r="C311" s="80">
        <v>28.48</v>
      </c>
      <c r="D311" s="80">
        <v>27.88</v>
      </c>
      <c r="E311" s="80">
        <v>27.96</v>
      </c>
      <c r="F311" s="80">
        <v>27.08</v>
      </c>
      <c r="G311" s="80">
        <v>27.12</v>
      </c>
      <c r="H311" s="80">
        <v>27.8</v>
      </c>
      <c r="I311" s="80">
        <v>27.96</v>
      </c>
      <c r="J311" s="80">
        <v>27.44</v>
      </c>
      <c r="K311" s="80">
        <v>41.28</v>
      </c>
      <c r="L311" s="80">
        <v>45.96</v>
      </c>
      <c r="M311" s="80">
        <v>43.96</v>
      </c>
      <c r="N311" s="80">
        <v>46.28</v>
      </c>
      <c r="O311" s="80">
        <v>41</v>
      </c>
      <c r="P311" s="80">
        <v>43.44</v>
      </c>
      <c r="Q311" s="80">
        <v>45.08</v>
      </c>
      <c r="R311" s="80">
        <v>41.2</v>
      </c>
      <c r="S311" s="80">
        <v>30.52</v>
      </c>
      <c r="T311" s="102">
        <v>31.72</v>
      </c>
      <c r="U311" s="80">
        <v>29.88</v>
      </c>
      <c r="V311" s="80">
        <v>29.68</v>
      </c>
      <c r="W311" s="80">
        <v>0</v>
      </c>
      <c r="X311" s="80">
        <v>0</v>
      </c>
      <c r="Y311" s="80">
        <v>0</v>
      </c>
      <c r="Z311" s="80">
        <v>0</v>
      </c>
      <c r="AA311" s="80">
        <v>691.71999999999991</v>
      </c>
    </row>
    <row r="312" spans="1:284" x14ac:dyDescent="0.25">
      <c r="A312" s="67">
        <v>5</v>
      </c>
      <c r="B312" s="107" t="s">
        <v>295</v>
      </c>
      <c r="C312" s="80">
        <v>9.7200000000000006</v>
      </c>
      <c r="D312" s="80">
        <v>9.64</v>
      </c>
      <c r="E312" s="80">
        <v>9.68</v>
      </c>
      <c r="F312" s="80">
        <v>9.68</v>
      </c>
      <c r="G312" s="80">
        <v>10.28</v>
      </c>
      <c r="H312" s="80">
        <v>13.04</v>
      </c>
      <c r="I312" s="80">
        <v>11.04</v>
      </c>
      <c r="J312" s="80">
        <v>8.48</v>
      </c>
      <c r="K312" s="80">
        <v>8.16</v>
      </c>
      <c r="L312" s="80">
        <v>8.1999999999999993</v>
      </c>
      <c r="M312" s="80">
        <v>8.8800000000000008</v>
      </c>
      <c r="N312" s="80">
        <v>9.4</v>
      </c>
      <c r="O312" s="80">
        <v>7.96</v>
      </c>
      <c r="P312" s="80">
        <v>8</v>
      </c>
      <c r="Q312" s="80">
        <v>7.24</v>
      </c>
      <c r="R312" s="80">
        <v>8.44</v>
      </c>
      <c r="S312" s="80">
        <v>8.1999999999999993</v>
      </c>
      <c r="T312" s="102">
        <v>11.08</v>
      </c>
      <c r="U312" s="80">
        <v>10.48</v>
      </c>
      <c r="V312" s="80">
        <v>9.8000000000000007</v>
      </c>
      <c r="W312" s="80">
        <v>9.1199999999999992</v>
      </c>
      <c r="X312" s="80">
        <v>9.2799999999999994</v>
      </c>
      <c r="Y312" s="80">
        <v>9.32</v>
      </c>
      <c r="Z312" s="80">
        <v>9.64</v>
      </c>
      <c r="AA312" s="80">
        <v>224.76</v>
      </c>
    </row>
    <row r="313" spans="1:284" x14ac:dyDescent="0.25">
      <c r="A313" s="67">
        <v>6</v>
      </c>
      <c r="B313" s="107" t="s">
        <v>296</v>
      </c>
      <c r="C313" s="80">
        <v>504.76</v>
      </c>
      <c r="D313" s="80">
        <v>481.96</v>
      </c>
      <c r="E313" s="80">
        <v>475</v>
      </c>
      <c r="F313" s="80">
        <v>466.08</v>
      </c>
      <c r="G313" s="80">
        <v>474.08</v>
      </c>
      <c r="H313" s="80">
        <v>523.67999999999995</v>
      </c>
      <c r="I313" s="80">
        <v>665.12</v>
      </c>
      <c r="J313" s="80">
        <v>745.96</v>
      </c>
      <c r="K313" s="80">
        <v>795.76</v>
      </c>
      <c r="L313" s="80">
        <v>796.68</v>
      </c>
      <c r="M313" s="80">
        <v>777.28</v>
      </c>
      <c r="N313" s="80">
        <v>747.84</v>
      </c>
      <c r="O313" s="80">
        <v>742.28</v>
      </c>
      <c r="P313" s="80">
        <v>718.04</v>
      </c>
      <c r="Q313" s="80">
        <v>715.96</v>
      </c>
      <c r="R313" s="80">
        <v>728.68</v>
      </c>
      <c r="S313" s="80">
        <v>741.32</v>
      </c>
      <c r="T313" s="102">
        <v>776.68</v>
      </c>
      <c r="U313" s="80">
        <v>775.16</v>
      </c>
      <c r="V313" s="80">
        <v>785.48</v>
      </c>
      <c r="W313" s="80">
        <v>767.84</v>
      </c>
      <c r="X313" s="80">
        <v>707.24</v>
      </c>
      <c r="Y313" s="80">
        <v>629.28</v>
      </c>
      <c r="Z313" s="80">
        <v>559.64</v>
      </c>
      <c r="AA313" s="80">
        <v>16101.8</v>
      </c>
    </row>
    <row r="314" spans="1:284" x14ac:dyDescent="0.25">
      <c r="A314" s="67">
        <v>7</v>
      </c>
      <c r="B314" s="107" t="s">
        <v>297</v>
      </c>
      <c r="C314" s="80">
        <v>774.12</v>
      </c>
      <c r="D314" s="80">
        <v>733.72</v>
      </c>
      <c r="E314" s="80">
        <v>716.16</v>
      </c>
      <c r="F314" s="80">
        <v>713.24</v>
      </c>
      <c r="G314" s="80">
        <v>726.04</v>
      </c>
      <c r="H314" s="80">
        <v>784.08</v>
      </c>
      <c r="I314" s="80">
        <v>917.08</v>
      </c>
      <c r="J314" s="80">
        <v>1015.88</v>
      </c>
      <c r="K314" s="80">
        <v>1041.76</v>
      </c>
      <c r="L314" s="80">
        <v>1015.36</v>
      </c>
      <c r="M314" s="80">
        <v>990.72</v>
      </c>
      <c r="N314" s="80">
        <v>986.76</v>
      </c>
      <c r="O314" s="80">
        <v>967.04</v>
      </c>
      <c r="P314" s="80">
        <v>939.64</v>
      </c>
      <c r="Q314" s="80">
        <v>939.96</v>
      </c>
      <c r="R314" s="80">
        <v>942.48</v>
      </c>
      <c r="S314" s="80">
        <v>982.28</v>
      </c>
      <c r="T314" s="102">
        <v>1096.52</v>
      </c>
      <c r="U314" s="80">
        <v>1114.8800000000001</v>
      </c>
      <c r="V314" s="80">
        <v>1123.1199999999999</v>
      </c>
      <c r="W314" s="80">
        <v>1090.56</v>
      </c>
      <c r="X314" s="80">
        <v>1021.64</v>
      </c>
      <c r="Y314" s="80">
        <v>909.68</v>
      </c>
      <c r="Z314" s="80">
        <v>818.4</v>
      </c>
      <c r="AA314" s="80">
        <v>22361.119999999999</v>
      </c>
    </row>
    <row r="315" spans="1:284" s="38" customFormat="1" ht="18.75" thickBot="1" x14ac:dyDescent="0.3">
      <c r="A315" s="67">
        <v>8</v>
      </c>
      <c r="B315" s="107" t="s">
        <v>298</v>
      </c>
      <c r="C315" s="80">
        <v>678.56</v>
      </c>
      <c r="D315" s="80">
        <v>643.16</v>
      </c>
      <c r="E315" s="80">
        <v>630.55999999999995</v>
      </c>
      <c r="F315" s="80">
        <v>631.91999999999996</v>
      </c>
      <c r="G315" s="80">
        <v>649.79999999999995</v>
      </c>
      <c r="H315" s="80">
        <v>700.88</v>
      </c>
      <c r="I315" s="80">
        <v>820</v>
      </c>
      <c r="J315" s="80">
        <v>887.08</v>
      </c>
      <c r="K315" s="80">
        <v>859.12</v>
      </c>
      <c r="L315" s="80">
        <v>855.56</v>
      </c>
      <c r="M315" s="80">
        <v>863.24</v>
      </c>
      <c r="N315" s="80">
        <v>846.12</v>
      </c>
      <c r="O315" s="80">
        <v>836.88</v>
      </c>
      <c r="P315" s="80">
        <v>813.92</v>
      </c>
      <c r="Q315" s="80">
        <v>804.56</v>
      </c>
      <c r="R315" s="80">
        <v>814.52</v>
      </c>
      <c r="S315" s="80">
        <v>886.24</v>
      </c>
      <c r="T315" s="102">
        <v>1006.88</v>
      </c>
      <c r="U315" s="80">
        <v>1035.04</v>
      </c>
      <c r="V315" s="80">
        <v>1016.4</v>
      </c>
      <c r="W315" s="80">
        <v>993.32</v>
      </c>
      <c r="X315" s="80">
        <v>907.48</v>
      </c>
      <c r="Y315" s="80">
        <v>819.68</v>
      </c>
      <c r="Z315" s="80">
        <v>747.24</v>
      </c>
      <c r="AA315" s="80">
        <v>19748.16</v>
      </c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</row>
    <row r="316" spans="1:284" s="42" customFormat="1" x14ac:dyDescent="0.25">
      <c r="A316" s="67">
        <v>9</v>
      </c>
      <c r="B316" s="107" t="s">
        <v>299</v>
      </c>
      <c r="C316" s="80">
        <v>36.200000000000003</v>
      </c>
      <c r="D316" s="80">
        <v>34.32</v>
      </c>
      <c r="E316" s="80">
        <v>34.36</v>
      </c>
      <c r="F316" s="80">
        <v>34.119999999999997</v>
      </c>
      <c r="G316" s="80">
        <v>37.04</v>
      </c>
      <c r="H316" s="80">
        <v>42.16</v>
      </c>
      <c r="I316" s="80">
        <v>43.04</v>
      </c>
      <c r="J316" s="80">
        <v>40.520000000000003</v>
      </c>
      <c r="K316" s="80">
        <v>39.96</v>
      </c>
      <c r="L316" s="80">
        <v>53.64</v>
      </c>
      <c r="M316" s="80">
        <v>72.040000000000006</v>
      </c>
      <c r="N316" s="80">
        <v>73.319999999999993</v>
      </c>
      <c r="O316" s="80">
        <v>79.2</v>
      </c>
      <c r="P316" s="80">
        <v>59.24</v>
      </c>
      <c r="Q316" s="80">
        <v>39.28</v>
      </c>
      <c r="R316" s="80">
        <v>42.84</v>
      </c>
      <c r="S316" s="80">
        <v>55.88</v>
      </c>
      <c r="T316" s="102">
        <v>111.16</v>
      </c>
      <c r="U316" s="80">
        <v>87.2</v>
      </c>
      <c r="V316" s="80">
        <v>68.040000000000006</v>
      </c>
      <c r="W316" s="80">
        <v>49.04</v>
      </c>
      <c r="X316" s="80">
        <v>66.92</v>
      </c>
      <c r="Y316" s="80">
        <v>103.92</v>
      </c>
      <c r="Z316" s="80">
        <v>82.76</v>
      </c>
      <c r="AA316" s="80">
        <v>1386.2000000000003</v>
      </c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41"/>
    </row>
    <row r="317" spans="1:284" s="37" customFormat="1" x14ac:dyDescent="0.25">
      <c r="A317" s="67">
        <v>10</v>
      </c>
      <c r="B317" s="75" t="s">
        <v>300</v>
      </c>
      <c r="C317" s="80">
        <v>46.58</v>
      </c>
      <c r="D317" s="80">
        <v>43.64</v>
      </c>
      <c r="E317" s="80">
        <v>41.13</v>
      </c>
      <c r="F317" s="80">
        <v>42.11</v>
      </c>
      <c r="G317" s="80">
        <v>43.46</v>
      </c>
      <c r="H317" s="80">
        <v>44.8</v>
      </c>
      <c r="I317" s="80">
        <v>55.45</v>
      </c>
      <c r="J317" s="80">
        <v>59.64</v>
      </c>
      <c r="K317" s="80">
        <v>56.94</v>
      </c>
      <c r="L317" s="80">
        <v>55.45</v>
      </c>
      <c r="M317" s="80">
        <v>52.05</v>
      </c>
      <c r="N317" s="80">
        <v>51.69</v>
      </c>
      <c r="O317" s="80">
        <v>52.98</v>
      </c>
      <c r="P317" s="80">
        <v>51.99</v>
      </c>
      <c r="Q317" s="80">
        <v>53.03</v>
      </c>
      <c r="R317" s="80">
        <v>57.21</v>
      </c>
      <c r="S317" s="80">
        <v>61.22</v>
      </c>
      <c r="T317" s="102">
        <v>71.569999999999993</v>
      </c>
      <c r="U317" s="80">
        <v>74.7</v>
      </c>
      <c r="V317" s="80">
        <v>75.040000000000006</v>
      </c>
      <c r="W317" s="80">
        <v>72.540000000000006</v>
      </c>
      <c r="X317" s="80">
        <v>72.010000000000005</v>
      </c>
      <c r="Y317" s="80">
        <v>63.35</v>
      </c>
      <c r="Z317" s="80">
        <v>53.63</v>
      </c>
      <c r="AA317" s="80">
        <v>1352.2099999999998</v>
      </c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36"/>
    </row>
    <row r="318" spans="1:284" s="37" customFormat="1" x14ac:dyDescent="0.25">
      <c r="A318" s="67">
        <v>11</v>
      </c>
      <c r="B318" s="75" t="s">
        <v>301</v>
      </c>
      <c r="C318" s="80">
        <v>22.94</v>
      </c>
      <c r="D318" s="80">
        <v>23</v>
      </c>
      <c r="E318" s="80">
        <v>21.98</v>
      </c>
      <c r="F318" s="80">
        <v>22.2</v>
      </c>
      <c r="G318" s="80">
        <v>22.56</v>
      </c>
      <c r="H318" s="80">
        <v>23.79</v>
      </c>
      <c r="I318" s="80">
        <v>29.21</v>
      </c>
      <c r="J318" s="80">
        <v>28.04</v>
      </c>
      <c r="K318" s="80">
        <v>25.1</v>
      </c>
      <c r="L318" s="80">
        <v>23.74</v>
      </c>
      <c r="M318" s="80">
        <v>24.87</v>
      </c>
      <c r="N318" s="80">
        <v>26.53</v>
      </c>
      <c r="O318" s="80">
        <v>27.06</v>
      </c>
      <c r="P318" s="80">
        <v>25.07</v>
      </c>
      <c r="Q318" s="80">
        <v>25.21</v>
      </c>
      <c r="R318" s="80">
        <v>26.13</v>
      </c>
      <c r="S318" s="80">
        <v>29.69</v>
      </c>
      <c r="T318" s="102">
        <v>36.520000000000003</v>
      </c>
      <c r="U318" s="80">
        <v>36.76</v>
      </c>
      <c r="V318" s="80">
        <v>33.76</v>
      </c>
      <c r="W318" s="80">
        <v>32.94</v>
      </c>
      <c r="X318" s="80">
        <v>33.33</v>
      </c>
      <c r="Y318" s="80">
        <v>29.66</v>
      </c>
      <c r="Z318" s="80">
        <v>26.56</v>
      </c>
      <c r="AA318" s="80">
        <v>656.64999999999986</v>
      </c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36"/>
    </row>
    <row r="319" spans="1:284" s="37" customFormat="1" x14ac:dyDescent="0.25">
      <c r="A319" s="67">
        <v>12</v>
      </c>
      <c r="B319" s="75" t="s">
        <v>302</v>
      </c>
      <c r="C319" s="80">
        <v>22.75</v>
      </c>
      <c r="D319" s="80">
        <v>22.59</v>
      </c>
      <c r="E319" s="80">
        <v>21.65</v>
      </c>
      <c r="F319" s="80">
        <v>19.97</v>
      </c>
      <c r="G319" s="80">
        <v>21.52</v>
      </c>
      <c r="H319" s="80">
        <v>21.4</v>
      </c>
      <c r="I319" s="80">
        <v>24.44</v>
      </c>
      <c r="J319" s="80">
        <v>31.17</v>
      </c>
      <c r="K319" s="80">
        <v>26.26</v>
      </c>
      <c r="L319" s="80">
        <v>25.27</v>
      </c>
      <c r="M319" s="80">
        <v>24.32</v>
      </c>
      <c r="N319" s="80">
        <v>26.42</v>
      </c>
      <c r="O319" s="80">
        <v>25.93</v>
      </c>
      <c r="P319" s="80">
        <v>26.28</v>
      </c>
      <c r="Q319" s="80">
        <v>25.47</v>
      </c>
      <c r="R319" s="80">
        <v>24.93</v>
      </c>
      <c r="S319" s="80">
        <v>29.16</v>
      </c>
      <c r="T319" s="102">
        <v>34.51</v>
      </c>
      <c r="U319" s="80">
        <v>32.89</v>
      </c>
      <c r="V319" s="80">
        <v>34.67</v>
      </c>
      <c r="W319" s="80">
        <v>31.27</v>
      </c>
      <c r="X319" s="80">
        <v>29.98</v>
      </c>
      <c r="Y319" s="80">
        <v>27.76</v>
      </c>
      <c r="Z319" s="80">
        <v>24.48</v>
      </c>
      <c r="AA319" s="80">
        <v>635.09</v>
      </c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36"/>
    </row>
    <row r="320" spans="1:284" s="40" customFormat="1" ht="18.75" thickBot="1" x14ac:dyDescent="0.3">
      <c r="A320" s="67">
        <v>13</v>
      </c>
      <c r="B320" s="75" t="s">
        <v>303</v>
      </c>
      <c r="C320" s="80">
        <v>84.48</v>
      </c>
      <c r="D320" s="80">
        <v>79.84</v>
      </c>
      <c r="E320" s="80">
        <v>80.41</v>
      </c>
      <c r="F320" s="80">
        <v>78.86</v>
      </c>
      <c r="G320" s="80">
        <v>82.71</v>
      </c>
      <c r="H320" s="80">
        <v>86.62</v>
      </c>
      <c r="I320" s="80">
        <v>107.23</v>
      </c>
      <c r="J320" s="80">
        <v>112.42</v>
      </c>
      <c r="K320" s="80">
        <v>107.86</v>
      </c>
      <c r="L320" s="80">
        <v>101.82</v>
      </c>
      <c r="M320" s="80">
        <v>107.46</v>
      </c>
      <c r="N320" s="80">
        <v>107.2</v>
      </c>
      <c r="O320" s="80">
        <v>106.18</v>
      </c>
      <c r="P320" s="80">
        <v>100.66</v>
      </c>
      <c r="Q320" s="80">
        <v>103.61</v>
      </c>
      <c r="R320" s="80">
        <v>104.54</v>
      </c>
      <c r="S320" s="80">
        <v>122.14</v>
      </c>
      <c r="T320" s="102">
        <v>146.63999999999999</v>
      </c>
      <c r="U320" s="80">
        <v>149.83000000000001</v>
      </c>
      <c r="V320" s="80">
        <v>149.53</v>
      </c>
      <c r="W320" s="80">
        <v>140.30000000000001</v>
      </c>
      <c r="X320" s="80">
        <v>132.93</v>
      </c>
      <c r="Y320" s="80">
        <v>114.73</v>
      </c>
      <c r="Z320" s="80">
        <v>105.87</v>
      </c>
      <c r="AA320" s="80">
        <v>2613.8700000000003</v>
      </c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39"/>
    </row>
    <row r="321" spans="1:284" x14ac:dyDescent="0.25">
      <c r="A321" s="67"/>
      <c r="B321" s="75" t="s">
        <v>24</v>
      </c>
      <c r="C321" s="80">
        <f>SUM(C308:C320)</f>
        <v>2901.2299999999996</v>
      </c>
      <c r="D321" s="80">
        <f t="shared" ref="D321:AA321" si="18">SUM(D308:D320)</f>
        <v>2773.8300000000004</v>
      </c>
      <c r="E321" s="80">
        <f t="shared" si="18"/>
        <v>2721.13</v>
      </c>
      <c r="F321" s="80">
        <f t="shared" si="18"/>
        <v>2705.5799999999995</v>
      </c>
      <c r="G321" s="80">
        <f t="shared" si="18"/>
        <v>2753.09</v>
      </c>
      <c r="H321" s="80">
        <f t="shared" si="18"/>
        <v>2974.73</v>
      </c>
      <c r="I321" s="80">
        <f t="shared" si="18"/>
        <v>3462.6499999999996</v>
      </c>
      <c r="J321" s="80">
        <f t="shared" si="18"/>
        <v>3801.35</v>
      </c>
      <c r="K321" s="80">
        <f t="shared" si="18"/>
        <v>4052.2400000000002</v>
      </c>
      <c r="L321" s="80">
        <f t="shared" si="18"/>
        <v>4118.0399999999991</v>
      </c>
      <c r="M321" s="80">
        <f t="shared" si="18"/>
        <v>4067.1800000000007</v>
      </c>
      <c r="N321" s="80">
        <f t="shared" si="18"/>
        <v>4001.44</v>
      </c>
      <c r="O321" s="80">
        <f t="shared" si="18"/>
        <v>3926.7099999999996</v>
      </c>
      <c r="P321" s="80">
        <f t="shared" si="18"/>
        <v>3808.8399999999997</v>
      </c>
      <c r="Q321" s="80">
        <f t="shared" si="18"/>
        <v>3762.9200000000005</v>
      </c>
      <c r="R321" s="80">
        <f t="shared" si="18"/>
        <v>3795.09</v>
      </c>
      <c r="S321" s="80">
        <f t="shared" si="18"/>
        <v>3905.5699999999993</v>
      </c>
      <c r="T321" s="80">
        <f t="shared" si="18"/>
        <v>4279.8000000000011</v>
      </c>
      <c r="U321" s="80">
        <f t="shared" si="18"/>
        <v>4239.42</v>
      </c>
      <c r="V321" s="80">
        <f t="shared" si="18"/>
        <v>4198.4800000000005</v>
      </c>
      <c r="W321" s="80">
        <f t="shared" si="18"/>
        <v>4028.1300000000006</v>
      </c>
      <c r="X321" s="80">
        <f t="shared" si="18"/>
        <v>3769.45</v>
      </c>
      <c r="Y321" s="80">
        <f t="shared" si="18"/>
        <v>3454.8599999999997</v>
      </c>
      <c r="Z321" s="80">
        <f t="shared" si="18"/>
        <v>3147.1000000000004</v>
      </c>
      <c r="AA321" s="80">
        <f t="shared" si="18"/>
        <v>86648.859999999986</v>
      </c>
    </row>
    <row r="322" spans="1:284" x14ac:dyDescent="0.25">
      <c r="A322" s="67"/>
      <c r="B322" s="75" t="s">
        <v>25</v>
      </c>
      <c r="C322" s="110">
        <v>-3</v>
      </c>
      <c r="D322" s="110">
        <v>-3</v>
      </c>
      <c r="E322" s="110">
        <v>-3</v>
      </c>
      <c r="F322" s="110">
        <v>-2</v>
      </c>
      <c r="G322" s="110">
        <v>-2</v>
      </c>
      <c r="H322" s="110">
        <v>-2</v>
      </c>
      <c r="I322" s="110">
        <v>-1</v>
      </c>
      <c r="J322" s="110">
        <v>-1</v>
      </c>
      <c r="K322" s="110">
        <v>-1</v>
      </c>
      <c r="L322" s="110">
        <v>0</v>
      </c>
      <c r="M322" s="110">
        <v>0</v>
      </c>
      <c r="N322" s="110">
        <v>0</v>
      </c>
      <c r="O322" s="110">
        <v>1</v>
      </c>
      <c r="P322" s="110">
        <v>1</v>
      </c>
      <c r="Q322" s="110">
        <v>1</v>
      </c>
      <c r="R322" s="110">
        <v>2</v>
      </c>
      <c r="S322" s="110">
        <v>2</v>
      </c>
      <c r="T322" s="110">
        <v>2</v>
      </c>
      <c r="U322" s="110">
        <v>1</v>
      </c>
      <c r="V322" s="110">
        <v>1</v>
      </c>
      <c r="W322" s="110">
        <v>0</v>
      </c>
      <c r="X322" s="110">
        <v>0</v>
      </c>
      <c r="Y322" s="110">
        <v>-1</v>
      </c>
      <c r="Z322" s="110">
        <v>-1</v>
      </c>
      <c r="AA322" s="80"/>
    </row>
    <row r="323" spans="1:284" ht="15" thickBot="1" x14ac:dyDescent="0.25">
      <c r="A323" s="125" t="s">
        <v>57</v>
      </c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7"/>
    </row>
    <row r="324" spans="1:284" s="20" customFormat="1" x14ac:dyDescent="0.25">
      <c r="A324" s="79">
        <v>1</v>
      </c>
      <c r="B324" s="75" t="s">
        <v>224</v>
      </c>
      <c r="C324" s="80">
        <v>400.04</v>
      </c>
      <c r="D324" s="80">
        <v>404.96</v>
      </c>
      <c r="E324" s="80">
        <v>373.68</v>
      </c>
      <c r="F324" s="80">
        <v>373.08</v>
      </c>
      <c r="G324" s="80">
        <v>373.08</v>
      </c>
      <c r="H324" s="80">
        <v>387.44</v>
      </c>
      <c r="I324" s="80">
        <v>460.12</v>
      </c>
      <c r="J324" s="80">
        <v>520.32000000000005</v>
      </c>
      <c r="K324" s="80">
        <v>594.48</v>
      </c>
      <c r="L324" s="80">
        <v>666.48</v>
      </c>
      <c r="M324" s="80">
        <v>731.68</v>
      </c>
      <c r="N324" s="80">
        <v>745.32</v>
      </c>
      <c r="O324" s="80">
        <v>677.92</v>
      </c>
      <c r="P324" s="80">
        <v>702.32</v>
      </c>
      <c r="Q324" s="80">
        <v>660.44</v>
      </c>
      <c r="R324" s="80">
        <v>689.92</v>
      </c>
      <c r="S324" s="80">
        <v>619.52</v>
      </c>
      <c r="T324" s="102">
        <v>637.04</v>
      </c>
      <c r="U324" s="80">
        <v>641.44000000000005</v>
      </c>
      <c r="V324" s="80">
        <v>563.84</v>
      </c>
      <c r="W324" s="80">
        <v>478.16</v>
      </c>
      <c r="X324" s="80">
        <v>474.96</v>
      </c>
      <c r="Y324" s="80">
        <v>451.6</v>
      </c>
      <c r="Z324" s="80">
        <v>425.44</v>
      </c>
      <c r="AA324" s="80">
        <v>13053.28</v>
      </c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2"/>
      <c r="DP324" s="22"/>
      <c r="DQ324" s="22"/>
      <c r="DR324" s="22"/>
      <c r="DS324" s="22"/>
      <c r="DT324" s="22"/>
      <c r="DU324" s="22"/>
      <c r="DV324" s="22"/>
      <c r="DW324" s="22"/>
      <c r="DX324" s="22"/>
      <c r="DY324" s="22"/>
      <c r="DZ324" s="22"/>
      <c r="EA324" s="22"/>
      <c r="EB324" s="22"/>
      <c r="EC324" s="22"/>
      <c r="ED324" s="22"/>
      <c r="EE324" s="22"/>
      <c r="EF324" s="22"/>
      <c r="EG324" s="22"/>
      <c r="EH324" s="22"/>
      <c r="EI324" s="22"/>
      <c r="EJ324" s="22"/>
      <c r="EK324" s="22"/>
      <c r="EL324" s="22"/>
      <c r="EM324" s="22"/>
      <c r="EN324" s="22"/>
      <c r="EO324" s="22"/>
      <c r="EP324" s="22"/>
      <c r="EQ324" s="22"/>
      <c r="ER324" s="22"/>
      <c r="ES324" s="22"/>
      <c r="ET324" s="22"/>
      <c r="EU324" s="22"/>
      <c r="EV324" s="22"/>
      <c r="EW324" s="22"/>
      <c r="EX324" s="22"/>
      <c r="EY324" s="22"/>
      <c r="EZ324" s="22"/>
      <c r="FA324" s="22"/>
      <c r="FB324" s="22"/>
      <c r="FC324" s="22"/>
      <c r="FD324" s="22"/>
      <c r="FE324" s="22"/>
      <c r="FF324" s="22"/>
      <c r="FG324" s="22"/>
      <c r="FH324" s="22"/>
      <c r="FI324" s="22"/>
      <c r="FJ324" s="22"/>
      <c r="FK324" s="22"/>
      <c r="FL324" s="22"/>
      <c r="FM324" s="22"/>
      <c r="FN324" s="22"/>
      <c r="FO324" s="22"/>
      <c r="FP324" s="22"/>
      <c r="FQ324" s="22"/>
      <c r="FR324" s="22"/>
      <c r="FS324" s="22"/>
      <c r="FT324" s="22"/>
      <c r="FU324" s="22"/>
      <c r="FV324" s="22"/>
      <c r="FW324" s="22"/>
      <c r="FX324" s="22"/>
      <c r="FY324" s="22"/>
      <c r="FZ324" s="22"/>
      <c r="GA324" s="22"/>
      <c r="GB324" s="22"/>
      <c r="GC324" s="22"/>
      <c r="GD324" s="22"/>
      <c r="GE324" s="22"/>
      <c r="GF324" s="22"/>
      <c r="GG324" s="22"/>
      <c r="GH324" s="22"/>
      <c r="GI324" s="22"/>
      <c r="GJ324" s="22"/>
      <c r="GK324" s="22"/>
      <c r="GL324" s="22"/>
      <c r="GM324" s="22"/>
      <c r="GN324" s="22"/>
      <c r="GO324" s="22"/>
      <c r="GP324" s="22"/>
      <c r="GQ324" s="22"/>
      <c r="GR324" s="22"/>
      <c r="GS324" s="22"/>
      <c r="GT324" s="22"/>
      <c r="GU324" s="22"/>
      <c r="GV324" s="22"/>
      <c r="GW324" s="22"/>
      <c r="GX324" s="22"/>
      <c r="GY324" s="22"/>
      <c r="GZ324" s="22"/>
      <c r="HA324" s="22"/>
      <c r="HB324" s="22"/>
      <c r="HC324" s="22"/>
      <c r="HD324" s="22"/>
      <c r="HE324" s="22"/>
      <c r="HF324" s="22"/>
      <c r="HG324" s="22"/>
      <c r="HH324" s="22"/>
      <c r="HI324" s="22"/>
      <c r="HJ324" s="22"/>
      <c r="HK324" s="22"/>
      <c r="HL324" s="22"/>
      <c r="HM324" s="22"/>
      <c r="HN324" s="22"/>
      <c r="HO324" s="22"/>
      <c r="HP324" s="22"/>
      <c r="HQ324" s="22"/>
      <c r="HR324" s="22"/>
      <c r="HS324" s="22"/>
      <c r="HT324" s="22"/>
      <c r="HU324" s="22"/>
      <c r="HV324" s="22"/>
      <c r="HW324" s="22"/>
      <c r="HX324" s="22"/>
      <c r="HY324" s="22"/>
      <c r="HZ324" s="22"/>
      <c r="IA324" s="22"/>
      <c r="IB324" s="22"/>
      <c r="IC324" s="22"/>
      <c r="ID324" s="22"/>
      <c r="IE324" s="22"/>
      <c r="IF324" s="22"/>
      <c r="IG324" s="22"/>
      <c r="IH324" s="22"/>
      <c r="II324" s="22"/>
      <c r="IJ324" s="22"/>
      <c r="IK324" s="22"/>
      <c r="IL324" s="22"/>
      <c r="IM324" s="22"/>
      <c r="IN324" s="22"/>
      <c r="IO324" s="22"/>
      <c r="IP324" s="22"/>
      <c r="IQ324" s="22"/>
      <c r="IR324" s="22"/>
      <c r="IS324" s="22"/>
      <c r="IT324" s="22"/>
      <c r="IU324" s="22"/>
      <c r="IV324" s="22"/>
      <c r="IW324" s="22"/>
      <c r="IX324" s="22"/>
      <c r="IY324" s="22"/>
      <c r="IZ324" s="22"/>
      <c r="JA324" s="22"/>
      <c r="JB324" s="22"/>
      <c r="JC324" s="22"/>
      <c r="JD324" s="22"/>
      <c r="JE324" s="22"/>
      <c r="JF324" s="22"/>
      <c r="JG324" s="22"/>
      <c r="JH324" s="22"/>
      <c r="JI324" s="22"/>
      <c r="JJ324" s="22"/>
      <c r="JK324" s="22"/>
      <c r="JL324" s="22"/>
      <c r="JM324" s="22"/>
      <c r="JN324" s="22"/>
      <c r="JO324" s="22"/>
      <c r="JP324" s="22"/>
      <c r="JQ324" s="22"/>
      <c r="JR324" s="22"/>
      <c r="JS324" s="22"/>
      <c r="JT324" s="22"/>
      <c r="JU324" s="22"/>
      <c r="JV324" s="22"/>
      <c r="JW324" s="22"/>
      <c r="JX324" s="19"/>
    </row>
    <row r="325" spans="1:284" s="24" customFormat="1" x14ac:dyDescent="0.25">
      <c r="A325" s="79">
        <v>2</v>
      </c>
      <c r="B325" s="75" t="s">
        <v>225</v>
      </c>
      <c r="C325" s="80">
        <v>396.4</v>
      </c>
      <c r="D325" s="80">
        <v>384.68</v>
      </c>
      <c r="E325" s="80">
        <v>375.92</v>
      </c>
      <c r="F325" s="80">
        <v>370</v>
      </c>
      <c r="G325" s="80">
        <v>390.04</v>
      </c>
      <c r="H325" s="80">
        <v>398.12</v>
      </c>
      <c r="I325" s="80">
        <v>442.96</v>
      </c>
      <c r="J325" s="80">
        <v>449.12</v>
      </c>
      <c r="K325" s="80">
        <v>404.92</v>
      </c>
      <c r="L325" s="80">
        <v>403.76</v>
      </c>
      <c r="M325" s="80">
        <v>389.8</v>
      </c>
      <c r="N325" s="80">
        <v>416.52</v>
      </c>
      <c r="O325" s="80">
        <v>394.2</v>
      </c>
      <c r="P325" s="80">
        <v>385.56</v>
      </c>
      <c r="Q325" s="80">
        <v>384.32</v>
      </c>
      <c r="R325" s="80">
        <v>399.04</v>
      </c>
      <c r="S325" s="80">
        <v>411.8</v>
      </c>
      <c r="T325" s="102">
        <v>462.6</v>
      </c>
      <c r="U325" s="80">
        <v>471.96</v>
      </c>
      <c r="V325" s="80">
        <v>460.32</v>
      </c>
      <c r="W325" s="80">
        <v>457.88</v>
      </c>
      <c r="X325" s="80">
        <v>434.8</v>
      </c>
      <c r="Y325" s="80">
        <v>403.72</v>
      </c>
      <c r="Z325" s="80">
        <v>370.16</v>
      </c>
      <c r="AA325" s="80">
        <v>9858.5999999999985</v>
      </c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  <c r="EC325" s="22"/>
      <c r="ED325" s="22"/>
      <c r="EE325" s="22"/>
      <c r="EF325" s="22"/>
      <c r="EG325" s="22"/>
      <c r="EH325" s="22"/>
      <c r="EI325" s="22"/>
      <c r="EJ325" s="22"/>
      <c r="EK325" s="22"/>
      <c r="EL325" s="22"/>
      <c r="EM325" s="22"/>
      <c r="EN325" s="22"/>
      <c r="EO325" s="22"/>
      <c r="EP325" s="22"/>
      <c r="EQ325" s="22"/>
      <c r="ER325" s="22"/>
      <c r="ES325" s="22"/>
      <c r="ET325" s="22"/>
      <c r="EU325" s="22"/>
      <c r="EV325" s="22"/>
      <c r="EW325" s="22"/>
      <c r="EX325" s="22"/>
      <c r="EY325" s="22"/>
      <c r="EZ325" s="22"/>
      <c r="FA325" s="22"/>
      <c r="FB325" s="22"/>
      <c r="FC325" s="22"/>
      <c r="FD325" s="22"/>
      <c r="FE325" s="22"/>
      <c r="FF325" s="22"/>
      <c r="FG325" s="22"/>
      <c r="FH325" s="22"/>
      <c r="FI325" s="22"/>
      <c r="FJ325" s="22"/>
      <c r="FK325" s="22"/>
      <c r="FL325" s="22"/>
      <c r="FM325" s="22"/>
      <c r="FN325" s="22"/>
      <c r="FO325" s="22"/>
      <c r="FP325" s="22"/>
      <c r="FQ325" s="22"/>
      <c r="FR325" s="22"/>
      <c r="FS325" s="22"/>
      <c r="FT325" s="22"/>
      <c r="FU325" s="22"/>
      <c r="FV325" s="22"/>
      <c r="FW325" s="22"/>
      <c r="FX325" s="22"/>
      <c r="FY325" s="22"/>
      <c r="FZ325" s="22"/>
      <c r="GA325" s="22"/>
      <c r="GB325" s="22"/>
      <c r="GC325" s="22"/>
      <c r="GD325" s="22"/>
      <c r="GE325" s="22"/>
      <c r="GF325" s="22"/>
      <c r="GG325" s="22"/>
      <c r="GH325" s="22"/>
      <c r="GI325" s="22"/>
      <c r="GJ325" s="22"/>
      <c r="GK325" s="22"/>
      <c r="GL325" s="22"/>
      <c r="GM325" s="22"/>
      <c r="GN325" s="22"/>
      <c r="GO325" s="22"/>
      <c r="GP325" s="22"/>
      <c r="GQ325" s="22"/>
      <c r="GR325" s="22"/>
      <c r="GS325" s="22"/>
      <c r="GT325" s="22"/>
      <c r="GU325" s="22"/>
      <c r="GV325" s="22"/>
      <c r="GW325" s="22"/>
      <c r="GX325" s="22"/>
      <c r="GY325" s="22"/>
      <c r="GZ325" s="22"/>
      <c r="HA325" s="22"/>
      <c r="HB325" s="22"/>
      <c r="HC325" s="22"/>
      <c r="HD325" s="22"/>
      <c r="HE325" s="22"/>
      <c r="HF325" s="22"/>
      <c r="HG325" s="22"/>
      <c r="HH325" s="22"/>
      <c r="HI325" s="22"/>
      <c r="HJ325" s="22"/>
      <c r="HK325" s="22"/>
      <c r="HL325" s="22"/>
      <c r="HM325" s="22"/>
      <c r="HN325" s="22"/>
      <c r="HO325" s="22"/>
      <c r="HP325" s="22"/>
      <c r="HQ325" s="22"/>
      <c r="HR325" s="22"/>
      <c r="HS325" s="22"/>
      <c r="HT325" s="22"/>
      <c r="HU325" s="22"/>
      <c r="HV325" s="22"/>
      <c r="HW325" s="22"/>
      <c r="HX325" s="22"/>
      <c r="HY325" s="22"/>
      <c r="HZ325" s="22"/>
      <c r="IA325" s="22"/>
      <c r="IB325" s="22"/>
      <c r="IC325" s="22"/>
      <c r="ID325" s="22"/>
      <c r="IE325" s="22"/>
      <c r="IF325" s="22"/>
      <c r="IG325" s="22"/>
      <c r="IH325" s="22"/>
      <c r="II325" s="22"/>
      <c r="IJ325" s="22"/>
      <c r="IK325" s="22"/>
      <c r="IL325" s="22"/>
      <c r="IM325" s="22"/>
      <c r="IN325" s="22"/>
      <c r="IO325" s="22"/>
      <c r="IP325" s="22"/>
      <c r="IQ325" s="22"/>
      <c r="IR325" s="22"/>
      <c r="IS325" s="22"/>
      <c r="IT325" s="22"/>
      <c r="IU325" s="22"/>
      <c r="IV325" s="22"/>
      <c r="IW325" s="22"/>
      <c r="IX325" s="22"/>
      <c r="IY325" s="22"/>
      <c r="IZ325" s="22"/>
      <c r="JA325" s="22"/>
      <c r="JB325" s="22"/>
      <c r="JC325" s="22"/>
      <c r="JD325" s="22"/>
      <c r="JE325" s="22"/>
      <c r="JF325" s="22"/>
      <c r="JG325" s="22"/>
      <c r="JH325" s="22"/>
      <c r="JI325" s="22"/>
      <c r="JJ325" s="22"/>
      <c r="JK325" s="22"/>
      <c r="JL325" s="22"/>
      <c r="JM325" s="22"/>
      <c r="JN325" s="22"/>
      <c r="JO325" s="22"/>
      <c r="JP325" s="22"/>
      <c r="JQ325" s="22"/>
      <c r="JR325" s="22"/>
      <c r="JS325" s="22"/>
      <c r="JT325" s="22"/>
      <c r="JU325" s="22"/>
      <c r="JV325" s="22"/>
      <c r="JW325" s="22"/>
      <c r="JX325" s="23"/>
    </row>
    <row r="326" spans="1:284" s="24" customFormat="1" x14ac:dyDescent="0.25">
      <c r="A326" s="79">
        <v>3</v>
      </c>
      <c r="B326" s="75" t="s">
        <v>226</v>
      </c>
      <c r="C326" s="80">
        <v>544.84</v>
      </c>
      <c r="D326" s="80">
        <v>527.4</v>
      </c>
      <c r="E326" s="80">
        <v>587.28</v>
      </c>
      <c r="F326" s="80">
        <v>753.48</v>
      </c>
      <c r="G326" s="80">
        <v>533.04</v>
      </c>
      <c r="H326" s="80">
        <v>550.72</v>
      </c>
      <c r="I326" s="80">
        <v>587.24</v>
      </c>
      <c r="J326" s="80">
        <v>755.2</v>
      </c>
      <c r="K326" s="80">
        <v>945.64</v>
      </c>
      <c r="L326" s="80">
        <v>1175.8</v>
      </c>
      <c r="M326" s="80">
        <v>1137.2</v>
      </c>
      <c r="N326" s="80">
        <v>1186.4000000000001</v>
      </c>
      <c r="O326" s="80">
        <v>1223.56</v>
      </c>
      <c r="P326" s="80">
        <v>1330.84</v>
      </c>
      <c r="Q326" s="80">
        <v>1178.92</v>
      </c>
      <c r="R326" s="80">
        <v>1094.8399999999999</v>
      </c>
      <c r="S326" s="80">
        <v>1248.76</v>
      </c>
      <c r="T326" s="102">
        <v>946.04</v>
      </c>
      <c r="U326" s="80">
        <v>845.44</v>
      </c>
      <c r="V326" s="80">
        <v>832.76</v>
      </c>
      <c r="W326" s="80">
        <v>833.84</v>
      </c>
      <c r="X326" s="80">
        <v>806.96</v>
      </c>
      <c r="Y326" s="80">
        <v>799.6</v>
      </c>
      <c r="Z326" s="80">
        <v>782.56</v>
      </c>
      <c r="AA326" s="80">
        <v>21208.359999999997</v>
      </c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2"/>
      <c r="DP326" s="22"/>
      <c r="DQ326" s="22"/>
      <c r="DR326" s="22"/>
      <c r="DS326" s="22"/>
      <c r="DT326" s="22"/>
      <c r="DU326" s="22"/>
      <c r="DV326" s="22"/>
      <c r="DW326" s="22"/>
      <c r="DX326" s="22"/>
      <c r="DY326" s="22"/>
      <c r="DZ326" s="22"/>
      <c r="EA326" s="22"/>
      <c r="EB326" s="22"/>
      <c r="EC326" s="22"/>
      <c r="ED326" s="22"/>
      <c r="EE326" s="22"/>
      <c r="EF326" s="22"/>
      <c r="EG326" s="22"/>
      <c r="EH326" s="22"/>
      <c r="EI326" s="22"/>
      <c r="EJ326" s="22"/>
      <c r="EK326" s="22"/>
      <c r="EL326" s="22"/>
      <c r="EM326" s="22"/>
      <c r="EN326" s="22"/>
      <c r="EO326" s="22"/>
      <c r="EP326" s="22"/>
      <c r="EQ326" s="22"/>
      <c r="ER326" s="22"/>
      <c r="ES326" s="22"/>
      <c r="ET326" s="22"/>
      <c r="EU326" s="22"/>
      <c r="EV326" s="22"/>
      <c r="EW326" s="22"/>
      <c r="EX326" s="22"/>
      <c r="EY326" s="22"/>
      <c r="EZ326" s="22"/>
      <c r="FA326" s="22"/>
      <c r="FB326" s="22"/>
      <c r="FC326" s="22"/>
      <c r="FD326" s="22"/>
      <c r="FE326" s="22"/>
      <c r="FF326" s="22"/>
      <c r="FG326" s="22"/>
      <c r="FH326" s="22"/>
      <c r="FI326" s="22"/>
      <c r="FJ326" s="22"/>
      <c r="FK326" s="22"/>
      <c r="FL326" s="22"/>
      <c r="FM326" s="22"/>
      <c r="FN326" s="22"/>
      <c r="FO326" s="22"/>
      <c r="FP326" s="22"/>
      <c r="FQ326" s="22"/>
      <c r="FR326" s="22"/>
      <c r="FS326" s="22"/>
      <c r="FT326" s="22"/>
      <c r="FU326" s="22"/>
      <c r="FV326" s="22"/>
      <c r="FW326" s="22"/>
      <c r="FX326" s="22"/>
      <c r="FY326" s="22"/>
      <c r="FZ326" s="22"/>
      <c r="GA326" s="22"/>
      <c r="GB326" s="22"/>
      <c r="GC326" s="22"/>
      <c r="GD326" s="22"/>
      <c r="GE326" s="22"/>
      <c r="GF326" s="22"/>
      <c r="GG326" s="22"/>
      <c r="GH326" s="22"/>
      <c r="GI326" s="22"/>
      <c r="GJ326" s="22"/>
      <c r="GK326" s="22"/>
      <c r="GL326" s="22"/>
      <c r="GM326" s="22"/>
      <c r="GN326" s="22"/>
      <c r="GO326" s="22"/>
      <c r="GP326" s="22"/>
      <c r="GQ326" s="22"/>
      <c r="GR326" s="22"/>
      <c r="GS326" s="22"/>
      <c r="GT326" s="22"/>
      <c r="GU326" s="22"/>
      <c r="GV326" s="22"/>
      <c r="GW326" s="22"/>
      <c r="GX326" s="22"/>
      <c r="GY326" s="22"/>
      <c r="GZ326" s="22"/>
      <c r="HA326" s="22"/>
      <c r="HB326" s="22"/>
      <c r="HC326" s="22"/>
      <c r="HD326" s="22"/>
      <c r="HE326" s="22"/>
      <c r="HF326" s="22"/>
      <c r="HG326" s="22"/>
      <c r="HH326" s="22"/>
      <c r="HI326" s="22"/>
      <c r="HJ326" s="22"/>
      <c r="HK326" s="22"/>
      <c r="HL326" s="22"/>
      <c r="HM326" s="22"/>
      <c r="HN326" s="22"/>
      <c r="HO326" s="22"/>
      <c r="HP326" s="22"/>
      <c r="HQ326" s="22"/>
      <c r="HR326" s="22"/>
      <c r="HS326" s="22"/>
      <c r="HT326" s="22"/>
      <c r="HU326" s="22"/>
      <c r="HV326" s="22"/>
      <c r="HW326" s="22"/>
      <c r="HX326" s="22"/>
      <c r="HY326" s="22"/>
      <c r="HZ326" s="22"/>
      <c r="IA326" s="22"/>
      <c r="IB326" s="22"/>
      <c r="IC326" s="22"/>
      <c r="ID326" s="22"/>
      <c r="IE326" s="22"/>
      <c r="IF326" s="22"/>
      <c r="IG326" s="22"/>
      <c r="IH326" s="22"/>
      <c r="II326" s="22"/>
      <c r="IJ326" s="22"/>
      <c r="IK326" s="22"/>
      <c r="IL326" s="22"/>
      <c r="IM326" s="22"/>
      <c r="IN326" s="22"/>
      <c r="IO326" s="22"/>
      <c r="IP326" s="22"/>
      <c r="IQ326" s="22"/>
      <c r="IR326" s="22"/>
      <c r="IS326" s="22"/>
      <c r="IT326" s="22"/>
      <c r="IU326" s="22"/>
      <c r="IV326" s="22"/>
      <c r="IW326" s="22"/>
      <c r="IX326" s="22"/>
      <c r="IY326" s="22"/>
      <c r="IZ326" s="22"/>
      <c r="JA326" s="22"/>
      <c r="JB326" s="22"/>
      <c r="JC326" s="22"/>
      <c r="JD326" s="22"/>
      <c r="JE326" s="22"/>
      <c r="JF326" s="22"/>
      <c r="JG326" s="22"/>
      <c r="JH326" s="22"/>
      <c r="JI326" s="22"/>
      <c r="JJ326" s="22"/>
      <c r="JK326" s="22"/>
      <c r="JL326" s="22"/>
      <c r="JM326" s="22"/>
      <c r="JN326" s="22"/>
      <c r="JO326" s="22"/>
      <c r="JP326" s="22"/>
      <c r="JQ326" s="22"/>
      <c r="JR326" s="22"/>
      <c r="JS326" s="22"/>
      <c r="JT326" s="22"/>
      <c r="JU326" s="22"/>
      <c r="JV326" s="22"/>
      <c r="JW326" s="22"/>
      <c r="JX326" s="23"/>
    </row>
    <row r="327" spans="1:284" s="24" customFormat="1" x14ac:dyDescent="0.25">
      <c r="A327" s="79">
        <v>4</v>
      </c>
      <c r="B327" s="75" t="s">
        <v>227</v>
      </c>
      <c r="C327" s="80">
        <v>1665.2</v>
      </c>
      <c r="D327" s="80">
        <v>1615.64</v>
      </c>
      <c r="E327" s="80">
        <v>1546.04</v>
      </c>
      <c r="F327" s="80">
        <v>1557.08</v>
      </c>
      <c r="G327" s="80">
        <v>1580.92</v>
      </c>
      <c r="H327" s="80">
        <v>1669.68</v>
      </c>
      <c r="I327" s="80">
        <v>1948.64</v>
      </c>
      <c r="J327" s="80">
        <v>2040.6400000000003</v>
      </c>
      <c r="K327" s="80">
        <v>2041.6799999999998</v>
      </c>
      <c r="L327" s="80">
        <v>2084.44</v>
      </c>
      <c r="M327" s="80">
        <v>2109.52</v>
      </c>
      <c r="N327" s="80">
        <v>2145.2399999999998</v>
      </c>
      <c r="O327" s="80">
        <v>2038.64</v>
      </c>
      <c r="P327" s="80">
        <v>2003.68</v>
      </c>
      <c r="Q327" s="80">
        <v>2000.16</v>
      </c>
      <c r="R327" s="80">
        <v>2005.28</v>
      </c>
      <c r="S327" s="80">
        <v>2102.6</v>
      </c>
      <c r="T327" s="102">
        <v>2451.16</v>
      </c>
      <c r="U327" s="80">
        <v>2514</v>
      </c>
      <c r="V327" s="80">
        <v>2468.04</v>
      </c>
      <c r="W327" s="80">
        <v>2372.1999999999998</v>
      </c>
      <c r="X327" s="80">
        <v>2170.7199999999998</v>
      </c>
      <c r="Y327" s="80">
        <v>1977.72</v>
      </c>
      <c r="Z327" s="80">
        <v>1797.32</v>
      </c>
      <c r="AA327" s="80">
        <v>47906.239999999998</v>
      </c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2"/>
      <c r="DP327" s="22"/>
      <c r="DQ327" s="22"/>
      <c r="DR327" s="22"/>
      <c r="DS327" s="22"/>
      <c r="DT327" s="22"/>
      <c r="DU327" s="22"/>
      <c r="DV327" s="22"/>
      <c r="DW327" s="22"/>
      <c r="DX327" s="22"/>
      <c r="DY327" s="22"/>
      <c r="DZ327" s="22"/>
      <c r="EA327" s="22"/>
      <c r="EB327" s="22"/>
      <c r="EC327" s="22"/>
      <c r="ED327" s="22"/>
      <c r="EE327" s="22"/>
      <c r="EF327" s="22"/>
      <c r="EG327" s="22"/>
      <c r="EH327" s="22"/>
      <c r="EI327" s="22"/>
      <c r="EJ327" s="22"/>
      <c r="EK327" s="22"/>
      <c r="EL327" s="22"/>
      <c r="EM327" s="22"/>
      <c r="EN327" s="22"/>
      <c r="EO327" s="22"/>
      <c r="EP327" s="22"/>
      <c r="EQ327" s="22"/>
      <c r="ER327" s="22"/>
      <c r="ES327" s="22"/>
      <c r="ET327" s="22"/>
      <c r="EU327" s="22"/>
      <c r="EV327" s="22"/>
      <c r="EW327" s="22"/>
      <c r="EX327" s="22"/>
      <c r="EY327" s="22"/>
      <c r="EZ327" s="22"/>
      <c r="FA327" s="22"/>
      <c r="FB327" s="22"/>
      <c r="FC327" s="22"/>
      <c r="FD327" s="22"/>
      <c r="FE327" s="22"/>
      <c r="FF327" s="22"/>
      <c r="FG327" s="22"/>
      <c r="FH327" s="22"/>
      <c r="FI327" s="22"/>
      <c r="FJ327" s="22"/>
      <c r="FK327" s="22"/>
      <c r="FL327" s="22"/>
      <c r="FM327" s="22"/>
      <c r="FN327" s="22"/>
      <c r="FO327" s="22"/>
      <c r="FP327" s="22"/>
      <c r="FQ327" s="22"/>
      <c r="FR327" s="22"/>
      <c r="FS327" s="22"/>
      <c r="FT327" s="22"/>
      <c r="FU327" s="22"/>
      <c r="FV327" s="22"/>
      <c r="FW327" s="22"/>
      <c r="FX327" s="22"/>
      <c r="FY327" s="22"/>
      <c r="FZ327" s="22"/>
      <c r="GA327" s="22"/>
      <c r="GB327" s="22"/>
      <c r="GC327" s="22"/>
      <c r="GD327" s="22"/>
      <c r="GE327" s="22"/>
      <c r="GF327" s="22"/>
      <c r="GG327" s="22"/>
      <c r="GH327" s="22"/>
      <c r="GI327" s="22"/>
      <c r="GJ327" s="22"/>
      <c r="GK327" s="22"/>
      <c r="GL327" s="22"/>
      <c r="GM327" s="22"/>
      <c r="GN327" s="22"/>
      <c r="GO327" s="22"/>
      <c r="GP327" s="22"/>
      <c r="GQ327" s="22"/>
      <c r="GR327" s="22"/>
      <c r="GS327" s="22"/>
      <c r="GT327" s="22"/>
      <c r="GU327" s="22"/>
      <c r="GV327" s="22"/>
      <c r="GW327" s="22"/>
      <c r="GX327" s="22"/>
      <c r="GY327" s="22"/>
      <c r="GZ327" s="22"/>
      <c r="HA327" s="22"/>
      <c r="HB327" s="22"/>
      <c r="HC327" s="22"/>
      <c r="HD327" s="22"/>
      <c r="HE327" s="22"/>
      <c r="HF327" s="22"/>
      <c r="HG327" s="22"/>
      <c r="HH327" s="22"/>
      <c r="HI327" s="22"/>
      <c r="HJ327" s="22"/>
      <c r="HK327" s="22"/>
      <c r="HL327" s="22"/>
      <c r="HM327" s="22"/>
      <c r="HN327" s="22"/>
      <c r="HO327" s="22"/>
      <c r="HP327" s="22"/>
      <c r="HQ327" s="22"/>
      <c r="HR327" s="22"/>
      <c r="HS327" s="22"/>
      <c r="HT327" s="22"/>
      <c r="HU327" s="22"/>
      <c r="HV327" s="22"/>
      <c r="HW327" s="22"/>
      <c r="HX327" s="22"/>
      <c r="HY327" s="22"/>
      <c r="HZ327" s="22"/>
      <c r="IA327" s="22"/>
      <c r="IB327" s="22"/>
      <c r="IC327" s="22"/>
      <c r="ID327" s="22"/>
      <c r="IE327" s="22"/>
      <c r="IF327" s="22"/>
      <c r="IG327" s="22"/>
      <c r="IH327" s="22"/>
      <c r="II327" s="22"/>
      <c r="IJ327" s="22"/>
      <c r="IK327" s="22"/>
      <c r="IL327" s="22"/>
      <c r="IM327" s="22"/>
      <c r="IN327" s="22"/>
      <c r="IO327" s="22"/>
      <c r="IP327" s="22"/>
      <c r="IQ327" s="22"/>
      <c r="IR327" s="22"/>
      <c r="IS327" s="22"/>
      <c r="IT327" s="22"/>
      <c r="IU327" s="22"/>
      <c r="IV327" s="22"/>
      <c r="IW327" s="22"/>
      <c r="IX327" s="22"/>
      <c r="IY327" s="22"/>
      <c r="IZ327" s="22"/>
      <c r="JA327" s="22"/>
      <c r="JB327" s="22"/>
      <c r="JC327" s="22"/>
      <c r="JD327" s="22"/>
      <c r="JE327" s="22"/>
      <c r="JF327" s="22"/>
      <c r="JG327" s="22"/>
      <c r="JH327" s="22"/>
      <c r="JI327" s="22"/>
      <c r="JJ327" s="22"/>
      <c r="JK327" s="22"/>
      <c r="JL327" s="22"/>
      <c r="JM327" s="22"/>
      <c r="JN327" s="22"/>
      <c r="JO327" s="22"/>
      <c r="JP327" s="22"/>
      <c r="JQ327" s="22"/>
      <c r="JR327" s="22"/>
      <c r="JS327" s="22"/>
      <c r="JT327" s="22"/>
      <c r="JU327" s="22"/>
      <c r="JV327" s="22"/>
      <c r="JW327" s="22"/>
      <c r="JX327" s="23"/>
    </row>
    <row r="328" spans="1:284" s="24" customFormat="1" x14ac:dyDescent="0.25">
      <c r="A328" s="79">
        <v>5</v>
      </c>
      <c r="B328" s="75" t="s">
        <v>347</v>
      </c>
      <c r="C328" s="80">
        <v>564.48</v>
      </c>
      <c r="D328" s="80">
        <v>533.30999999999995</v>
      </c>
      <c r="E328" s="80">
        <v>603.03</v>
      </c>
      <c r="F328" s="80">
        <v>669.12</v>
      </c>
      <c r="G328" s="80">
        <v>686.94</v>
      </c>
      <c r="H328" s="80">
        <v>692.46</v>
      </c>
      <c r="I328" s="80">
        <v>701.55</v>
      </c>
      <c r="J328" s="80">
        <v>815.85</v>
      </c>
      <c r="K328" s="80">
        <v>917.07</v>
      </c>
      <c r="L328" s="80">
        <v>1054.1099999999999</v>
      </c>
      <c r="M328" s="80">
        <v>1091.94</v>
      </c>
      <c r="N328" s="80">
        <v>1105.77</v>
      </c>
      <c r="O328" s="80">
        <v>989.52</v>
      </c>
      <c r="P328" s="80">
        <v>886.8</v>
      </c>
      <c r="Q328" s="80">
        <v>965.82</v>
      </c>
      <c r="R328" s="80">
        <v>995.31</v>
      </c>
      <c r="S328" s="80">
        <v>1059.75</v>
      </c>
      <c r="T328" s="102">
        <v>1028.1300000000001</v>
      </c>
      <c r="U328" s="80">
        <v>998.52</v>
      </c>
      <c r="V328" s="80">
        <v>907.8</v>
      </c>
      <c r="W328" s="80">
        <v>891.99</v>
      </c>
      <c r="X328" s="80">
        <v>808.71</v>
      </c>
      <c r="Y328" s="80">
        <v>692.01</v>
      </c>
      <c r="Z328" s="80">
        <v>600.84</v>
      </c>
      <c r="AA328" s="80">
        <v>20260.829999999998</v>
      </c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2"/>
      <c r="DP328" s="22"/>
      <c r="DQ328" s="22"/>
      <c r="DR328" s="22"/>
      <c r="DS328" s="22"/>
      <c r="DT328" s="22"/>
      <c r="DU328" s="22"/>
      <c r="DV328" s="22"/>
      <c r="DW328" s="22"/>
      <c r="DX328" s="22"/>
      <c r="DY328" s="22"/>
      <c r="DZ328" s="22"/>
      <c r="EA328" s="22"/>
      <c r="EB328" s="22"/>
      <c r="EC328" s="22"/>
      <c r="ED328" s="22"/>
      <c r="EE328" s="22"/>
      <c r="EF328" s="22"/>
      <c r="EG328" s="22"/>
      <c r="EH328" s="22"/>
      <c r="EI328" s="22"/>
      <c r="EJ328" s="22"/>
      <c r="EK328" s="22"/>
      <c r="EL328" s="22"/>
      <c r="EM328" s="22"/>
      <c r="EN328" s="22"/>
      <c r="EO328" s="22"/>
      <c r="EP328" s="22"/>
      <c r="EQ328" s="22"/>
      <c r="ER328" s="22"/>
      <c r="ES328" s="22"/>
      <c r="ET328" s="22"/>
      <c r="EU328" s="22"/>
      <c r="EV328" s="22"/>
      <c r="EW328" s="22"/>
      <c r="EX328" s="22"/>
      <c r="EY328" s="22"/>
      <c r="EZ328" s="22"/>
      <c r="FA328" s="22"/>
      <c r="FB328" s="22"/>
      <c r="FC328" s="22"/>
      <c r="FD328" s="22"/>
      <c r="FE328" s="22"/>
      <c r="FF328" s="22"/>
      <c r="FG328" s="22"/>
      <c r="FH328" s="22"/>
      <c r="FI328" s="22"/>
      <c r="FJ328" s="22"/>
      <c r="FK328" s="22"/>
      <c r="FL328" s="22"/>
      <c r="FM328" s="22"/>
      <c r="FN328" s="22"/>
      <c r="FO328" s="22"/>
      <c r="FP328" s="22"/>
      <c r="FQ328" s="22"/>
      <c r="FR328" s="22"/>
      <c r="FS328" s="22"/>
      <c r="FT328" s="22"/>
      <c r="FU328" s="22"/>
      <c r="FV328" s="22"/>
      <c r="FW328" s="22"/>
      <c r="FX328" s="22"/>
      <c r="FY328" s="22"/>
      <c r="FZ328" s="22"/>
      <c r="GA328" s="22"/>
      <c r="GB328" s="22"/>
      <c r="GC328" s="22"/>
      <c r="GD328" s="22"/>
      <c r="GE328" s="22"/>
      <c r="GF328" s="22"/>
      <c r="GG328" s="22"/>
      <c r="GH328" s="22"/>
      <c r="GI328" s="22"/>
      <c r="GJ328" s="22"/>
      <c r="GK328" s="22"/>
      <c r="GL328" s="22"/>
      <c r="GM328" s="22"/>
      <c r="GN328" s="22"/>
      <c r="GO328" s="22"/>
      <c r="GP328" s="22"/>
      <c r="GQ328" s="22"/>
      <c r="GR328" s="22"/>
      <c r="GS328" s="22"/>
      <c r="GT328" s="22"/>
      <c r="GU328" s="22"/>
      <c r="GV328" s="22"/>
      <c r="GW328" s="22"/>
      <c r="GX328" s="22"/>
      <c r="GY328" s="22"/>
      <c r="GZ328" s="22"/>
      <c r="HA328" s="22"/>
      <c r="HB328" s="22"/>
      <c r="HC328" s="22"/>
      <c r="HD328" s="22"/>
      <c r="HE328" s="22"/>
      <c r="HF328" s="22"/>
      <c r="HG328" s="22"/>
      <c r="HH328" s="22"/>
      <c r="HI328" s="22"/>
      <c r="HJ328" s="22"/>
      <c r="HK328" s="22"/>
      <c r="HL328" s="22"/>
      <c r="HM328" s="22"/>
      <c r="HN328" s="22"/>
      <c r="HO328" s="22"/>
      <c r="HP328" s="22"/>
      <c r="HQ328" s="22"/>
      <c r="HR328" s="22"/>
      <c r="HS328" s="22"/>
      <c r="HT328" s="22"/>
      <c r="HU328" s="22"/>
      <c r="HV328" s="22"/>
      <c r="HW328" s="22"/>
      <c r="HX328" s="22"/>
      <c r="HY328" s="22"/>
      <c r="HZ328" s="22"/>
      <c r="IA328" s="22"/>
      <c r="IB328" s="22"/>
      <c r="IC328" s="22"/>
      <c r="ID328" s="22"/>
      <c r="IE328" s="22"/>
      <c r="IF328" s="22"/>
      <c r="IG328" s="22"/>
      <c r="IH328" s="22"/>
      <c r="II328" s="22"/>
      <c r="IJ328" s="22"/>
      <c r="IK328" s="22"/>
      <c r="IL328" s="22"/>
      <c r="IM328" s="22"/>
      <c r="IN328" s="22"/>
      <c r="IO328" s="22"/>
      <c r="IP328" s="22"/>
      <c r="IQ328" s="22"/>
      <c r="IR328" s="22"/>
      <c r="IS328" s="22"/>
      <c r="IT328" s="22"/>
      <c r="IU328" s="22"/>
      <c r="IV328" s="22"/>
      <c r="IW328" s="22"/>
      <c r="IX328" s="22"/>
      <c r="IY328" s="22"/>
      <c r="IZ328" s="22"/>
      <c r="JA328" s="22"/>
      <c r="JB328" s="22"/>
      <c r="JC328" s="22"/>
      <c r="JD328" s="22"/>
      <c r="JE328" s="22"/>
      <c r="JF328" s="22"/>
      <c r="JG328" s="22"/>
      <c r="JH328" s="22"/>
      <c r="JI328" s="22"/>
      <c r="JJ328" s="22"/>
      <c r="JK328" s="22"/>
      <c r="JL328" s="22"/>
      <c r="JM328" s="22"/>
      <c r="JN328" s="22"/>
      <c r="JO328" s="22"/>
      <c r="JP328" s="22"/>
      <c r="JQ328" s="22"/>
      <c r="JR328" s="22"/>
      <c r="JS328" s="22"/>
      <c r="JT328" s="22"/>
      <c r="JU328" s="22"/>
      <c r="JV328" s="22"/>
      <c r="JW328" s="22"/>
      <c r="JX328" s="23"/>
    </row>
    <row r="329" spans="1:284" s="24" customFormat="1" x14ac:dyDescent="0.25">
      <c r="A329" s="79">
        <v>6</v>
      </c>
      <c r="B329" s="75" t="s">
        <v>348</v>
      </c>
      <c r="C329" s="80">
        <v>345.72</v>
      </c>
      <c r="D329" s="80">
        <v>346.88</v>
      </c>
      <c r="E329" s="80">
        <v>361.68</v>
      </c>
      <c r="F329" s="80">
        <v>368.92</v>
      </c>
      <c r="G329" s="80">
        <v>426.88</v>
      </c>
      <c r="H329" s="80">
        <v>484.92</v>
      </c>
      <c r="I329" s="80">
        <v>456.52</v>
      </c>
      <c r="J329" s="80">
        <v>534.20000000000005</v>
      </c>
      <c r="K329" s="80">
        <v>645.64</v>
      </c>
      <c r="L329" s="80">
        <v>735.12</v>
      </c>
      <c r="M329" s="80">
        <v>761.44</v>
      </c>
      <c r="N329" s="80">
        <v>788.8</v>
      </c>
      <c r="O329" s="80">
        <v>769.28</v>
      </c>
      <c r="P329" s="80">
        <v>785.16</v>
      </c>
      <c r="Q329" s="80">
        <v>829.2</v>
      </c>
      <c r="R329" s="80">
        <v>865.4</v>
      </c>
      <c r="S329" s="80">
        <v>808.36</v>
      </c>
      <c r="T329" s="102">
        <v>756.08</v>
      </c>
      <c r="U329" s="80">
        <v>741.52</v>
      </c>
      <c r="V329" s="80">
        <v>690</v>
      </c>
      <c r="W329" s="80">
        <v>568.24</v>
      </c>
      <c r="X329" s="80">
        <v>570</v>
      </c>
      <c r="Y329" s="80">
        <v>411.68</v>
      </c>
      <c r="Z329" s="80">
        <v>363.92</v>
      </c>
      <c r="AA329" s="80">
        <v>14415.560000000001</v>
      </c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2"/>
      <c r="DP329" s="22"/>
      <c r="DQ329" s="22"/>
      <c r="DR329" s="22"/>
      <c r="DS329" s="22"/>
      <c r="DT329" s="22"/>
      <c r="DU329" s="22"/>
      <c r="DV329" s="22"/>
      <c r="DW329" s="22"/>
      <c r="DX329" s="22"/>
      <c r="DY329" s="22"/>
      <c r="DZ329" s="22"/>
      <c r="EA329" s="22"/>
      <c r="EB329" s="22"/>
      <c r="EC329" s="22"/>
      <c r="ED329" s="22"/>
      <c r="EE329" s="22"/>
      <c r="EF329" s="22"/>
      <c r="EG329" s="22"/>
      <c r="EH329" s="22"/>
      <c r="EI329" s="22"/>
      <c r="EJ329" s="22"/>
      <c r="EK329" s="22"/>
      <c r="EL329" s="22"/>
      <c r="EM329" s="22"/>
      <c r="EN329" s="22"/>
      <c r="EO329" s="22"/>
      <c r="EP329" s="22"/>
      <c r="EQ329" s="22"/>
      <c r="ER329" s="22"/>
      <c r="ES329" s="22"/>
      <c r="ET329" s="22"/>
      <c r="EU329" s="22"/>
      <c r="EV329" s="22"/>
      <c r="EW329" s="22"/>
      <c r="EX329" s="22"/>
      <c r="EY329" s="22"/>
      <c r="EZ329" s="22"/>
      <c r="FA329" s="22"/>
      <c r="FB329" s="22"/>
      <c r="FC329" s="22"/>
      <c r="FD329" s="22"/>
      <c r="FE329" s="22"/>
      <c r="FF329" s="22"/>
      <c r="FG329" s="22"/>
      <c r="FH329" s="22"/>
      <c r="FI329" s="22"/>
      <c r="FJ329" s="22"/>
      <c r="FK329" s="22"/>
      <c r="FL329" s="22"/>
      <c r="FM329" s="22"/>
      <c r="FN329" s="22"/>
      <c r="FO329" s="22"/>
      <c r="FP329" s="22"/>
      <c r="FQ329" s="22"/>
      <c r="FR329" s="22"/>
      <c r="FS329" s="22"/>
      <c r="FT329" s="22"/>
      <c r="FU329" s="22"/>
      <c r="FV329" s="22"/>
      <c r="FW329" s="22"/>
      <c r="FX329" s="22"/>
      <c r="FY329" s="22"/>
      <c r="FZ329" s="22"/>
      <c r="GA329" s="22"/>
      <c r="GB329" s="22"/>
      <c r="GC329" s="22"/>
      <c r="GD329" s="22"/>
      <c r="GE329" s="22"/>
      <c r="GF329" s="22"/>
      <c r="GG329" s="22"/>
      <c r="GH329" s="22"/>
      <c r="GI329" s="22"/>
      <c r="GJ329" s="22"/>
      <c r="GK329" s="22"/>
      <c r="GL329" s="22"/>
      <c r="GM329" s="22"/>
      <c r="GN329" s="22"/>
      <c r="GO329" s="22"/>
      <c r="GP329" s="22"/>
      <c r="GQ329" s="22"/>
      <c r="GR329" s="22"/>
      <c r="GS329" s="22"/>
      <c r="GT329" s="22"/>
      <c r="GU329" s="22"/>
      <c r="GV329" s="22"/>
      <c r="GW329" s="22"/>
      <c r="GX329" s="22"/>
      <c r="GY329" s="22"/>
      <c r="GZ329" s="22"/>
      <c r="HA329" s="22"/>
      <c r="HB329" s="22"/>
      <c r="HC329" s="22"/>
      <c r="HD329" s="22"/>
      <c r="HE329" s="22"/>
      <c r="HF329" s="22"/>
      <c r="HG329" s="22"/>
      <c r="HH329" s="22"/>
      <c r="HI329" s="22"/>
      <c r="HJ329" s="22"/>
      <c r="HK329" s="22"/>
      <c r="HL329" s="22"/>
      <c r="HM329" s="22"/>
      <c r="HN329" s="22"/>
      <c r="HO329" s="22"/>
      <c r="HP329" s="22"/>
      <c r="HQ329" s="22"/>
      <c r="HR329" s="22"/>
      <c r="HS329" s="22"/>
      <c r="HT329" s="22"/>
      <c r="HU329" s="22"/>
      <c r="HV329" s="22"/>
      <c r="HW329" s="22"/>
      <c r="HX329" s="22"/>
      <c r="HY329" s="22"/>
      <c r="HZ329" s="22"/>
      <c r="IA329" s="22"/>
      <c r="IB329" s="22"/>
      <c r="IC329" s="22"/>
      <c r="ID329" s="22"/>
      <c r="IE329" s="22"/>
      <c r="IF329" s="22"/>
      <c r="IG329" s="22"/>
      <c r="IH329" s="22"/>
      <c r="II329" s="22"/>
      <c r="IJ329" s="22"/>
      <c r="IK329" s="22"/>
      <c r="IL329" s="22"/>
      <c r="IM329" s="22"/>
      <c r="IN329" s="22"/>
      <c r="IO329" s="22"/>
      <c r="IP329" s="22"/>
      <c r="IQ329" s="22"/>
      <c r="IR329" s="22"/>
      <c r="IS329" s="22"/>
      <c r="IT329" s="22"/>
      <c r="IU329" s="22"/>
      <c r="IV329" s="22"/>
      <c r="IW329" s="22"/>
      <c r="IX329" s="22"/>
      <c r="IY329" s="22"/>
      <c r="IZ329" s="22"/>
      <c r="JA329" s="22"/>
      <c r="JB329" s="22"/>
      <c r="JC329" s="22"/>
      <c r="JD329" s="22"/>
      <c r="JE329" s="22"/>
      <c r="JF329" s="22"/>
      <c r="JG329" s="22"/>
      <c r="JH329" s="22"/>
      <c r="JI329" s="22"/>
      <c r="JJ329" s="22"/>
      <c r="JK329" s="22"/>
      <c r="JL329" s="22"/>
      <c r="JM329" s="22"/>
      <c r="JN329" s="22"/>
      <c r="JO329" s="22"/>
      <c r="JP329" s="22"/>
      <c r="JQ329" s="22"/>
      <c r="JR329" s="22"/>
      <c r="JS329" s="22"/>
      <c r="JT329" s="22"/>
      <c r="JU329" s="22"/>
      <c r="JV329" s="22"/>
      <c r="JW329" s="22"/>
      <c r="JX329" s="23"/>
    </row>
    <row r="330" spans="1:284" s="24" customFormat="1" x14ac:dyDescent="0.25">
      <c r="A330" s="79">
        <v>7</v>
      </c>
      <c r="B330" s="75" t="s">
        <v>349</v>
      </c>
      <c r="C330" s="80">
        <v>113.56</v>
      </c>
      <c r="D330" s="80">
        <v>111.52</v>
      </c>
      <c r="E330" s="80">
        <v>97.76</v>
      </c>
      <c r="F330" s="80">
        <v>103.36</v>
      </c>
      <c r="G330" s="80">
        <v>96.16</v>
      </c>
      <c r="H330" s="80">
        <v>113.76</v>
      </c>
      <c r="I330" s="80">
        <v>109.6</v>
      </c>
      <c r="J330" s="80">
        <v>165.4</v>
      </c>
      <c r="K330" s="80">
        <v>232.28</v>
      </c>
      <c r="L330" s="80">
        <v>216.88</v>
      </c>
      <c r="M330" s="80">
        <v>253.2</v>
      </c>
      <c r="N330" s="80">
        <v>246</v>
      </c>
      <c r="O330" s="80">
        <v>201.88</v>
      </c>
      <c r="P330" s="80">
        <v>247.6</v>
      </c>
      <c r="Q330" s="80">
        <v>228.28</v>
      </c>
      <c r="R330" s="80">
        <v>251.2</v>
      </c>
      <c r="S330" s="80">
        <v>202.08</v>
      </c>
      <c r="T330" s="102">
        <v>170.88</v>
      </c>
      <c r="U330" s="80">
        <v>181.08</v>
      </c>
      <c r="V330" s="80">
        <v>124.8</v>
      </c>
      <c r="W330" s="80">
        <v>122.2</v>
      </c>
      <c r="X330" s="80">
        <v>126.72</v>
      </c>
      <c r="Y330" s="80">
        <v>106.72</v>
      </c>
      <c r="Z330" s="80">
        <v>106.64</v>
      </c>
      <c r="AA330" s="80">
        <v>3929.5599999999995</v>
      </c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2"/>
      <c r="DP330" s="22"/>
      <c r="DQ330" s="22"/>
      <c r="DR330" s="22"/>
      <c r="DS330" s="22"/>
      <c r="DT330" s="22"/>
      <c r="DU330" s="22"/>
      <c r="DV330" s="22"/>
      <c r="DW330" s="22"/>
      <c r="DX330" s="22"/>
      <c r="DY330" s="22"/>
      <c r="DZ330" s="22"/>
      <c r="EA330" s="22"/>
      <c r="EB330" s="22"/>
      <c r="EC330" s="22"/>
      <c r="ED330" s="22"/>
      <c r="EE330" s="22"/>
      <c r="EF330" s="22"/>
      <c r="EG330" s="22"/>
      <c r="EH330" s="22"/>
      <c r="EI330" s="22"/>
      <c r="EJ330" s="22"/>
      <c r="EK330" s="22"/>
      <c r="EL330" s="22"/>
      <c r="EM330" s="22"/>
      <c r="EN330" s="22"/>
      <c r="EO330" s="22"/>
      <c r="EP330" s="22"/>
      <c r="EQ330" s="22"/>
      <c r="ER330" s="22"/>
      <c r="ES330" s="22"/>
      <c r="ET330" s="22"/>
      <c r="EU330" s="22"/>
      <c r="EV330" s="22"/>
      <c r="EW330" s="22"/>
      <c r="EX330" s="22"/>
      <c r="EY330" s="22"/>
      <c r="EZ330" s="22"/>
      <c r="FA330" s="22"/>
      <c r="FB330" s="22"/>
      <c r="FC330" s="22"/>
      <c r="FD330" s="22"/>
      <c r="FE330" s="22"/>
      <c r="FF330" s="22"/>
      <c r="FG330" s="22"/>
      <c r="FH330" s="22"/>
      <c r="FI330" s="22"/>
      <c r="FJ330" s="22"/>
      <c r="FK330" s="22"/>
      <c r="FL330" s="22"/>
      <c r="FM330" s="22"/>
      <c r="FN330" s="22"/>
      <c r="FO330" s="22"/>
      <c r="FP330" s="22"/>
      <c r="FQ330" s="22"/>
      <c r="FR330" s="22"/>
      <c r="FS330" s="22"/>
      <c r="FT330" s="22"/>
      <c r="FU330" s="22"/>
      <c r="FV330" s="22"/>
      <c r="FW330" s="22"/>
      <c r="FX330" s="22"/>
      <c r="FY330" s="22"/>
      <c r="FZ330" s="22"/>
      <c r="GA330" s="22"/>
      <c r="GB330" s="22"/>
      <c r="GC330" s="22"/>
      <c r="GD330" s="22"/>
      <c r="GE330" s="22"/>
      <c r="GF330" s="22"/>
      <c r="GG330" s="22"/>
      <c r="GH330" s="22"/>
      <c r="GI330" s="22"/>
      <c r="GJ330" s="22"/>
      <c r="GK330" s="22"/>
      <c r="GL330" s="22"/>
      <c r="GM330" s="22"/>
      <c r="GN330" s="22"/>
      <c r="GO330" s="22"/>
      <c r="GP330" s="22"/>
      <c r="GQ330" s="22"/>
      <c r="GR330" s="22"/>
      <c r="GS330" s="22"/>
      <c r="GT330" s="22"/>
      <c r="GU330" s="22"/>
      <c r="GV330" s="22"/>
      <c r="GW330" s="22"/>
      <c r="GX330" s="22"/>
      <c r="GY330" s="22"/>
      <c r="GZ330" s="22"/>
      <c r="HA330" s="22"/>
      <c r="HB330" s="22"/>
      <c r="HC330" s="22"/>
      <c r="HD330" s="22"/>
      <c r="HE330" s="22"/>
      <c r="HF330" s="22"/>
      <c r="HG330" s="22"/>
      <c r="HH330" s="22"/>
      <c r="HI330" s="22"/>
      <c r="HJ330" s="22"/>
      <c r="HK330" s="22"/>
      <c r="HL330" s="22"/>
      <c r="HM330" s="22"/>
      <c r="HN330" s="22"/>
      <c r="HO330" s="22"/>
      <c r="HP330" s="22"/>
      <c r="HQ330" s="22"/>
      <c r="HR330" s="22"/>
      <c r="HS330" s="22"/>
      <c r="HT330" s="22"/>
      <c r="HU330" s="22"/>
      <c r="HV330" s="22"/>
      <c r="HW330" s="22"/>
      <c r="HX330" s="22"/>
      <c r="HY330" s="22"/>
      <c r="HZ330" s="22"/>
      <c r="IA330" s="22"/>
      <c r="IB330" s="22"/>
      <c r="IC330" s="22"/>
      <c r="ID330" s="22"/>
      <c r="IE330" s="22"/>
      <c r="IF330" s="22"/>
      <c r="IG330" s="22"/>
      <c r="IH330" s="22"/>
      <c r="II330" s="22"/>
      <c r="IJ330" s="22"/>
      <c r="IK330" s="22"/>
      <c r="IL330" s="22"/>
      <c r="IM330" s="22"/>
      <c r="IN330" s="22"/>
      <c r="IO330" s="22"/>
      <c r="IP330" s="22"/>
      <c r="IQ330" s="22"/>
      <c r="IR330" s="22"/>
      <c r="IS330" s="22"/>
      <c r="IT330" s="22"/>
      <c r="IU330" s="22"/>
      <c r="IV330" s="22"/>
      <c r="IW330" s="22"/>
      <c r="IX330" s="22"/>
      <c r="IY330" s="22"/>
      <c r="IZ330" s="22"/>
      <c r="JA330" s="22"/>
      <c r="JB330" s="22"/>
      <c r="JC330" s="22"/>
      <c r="JD330" s="22"/>
      <c r="JE330" s="22"/>
      <c r="JF330" s="22"/>
      <c r="JG330" s="22"/>
      <c r="JH330" s="22"/>
      <c r="JI330" s="22"/>
      <c r="JJ330" s="22"/>
      <c r="JK330" s="22"/>
      <c r="JL330" s="22"/>
      <c r="JM330" s="22"/>
      <c r="JN330" s="22"/>
      <c r="JO330" s="22"/>
      <c r="JP330" s="22"/>
      <c r="JQ330" s="22"/>
      <c r="JR330" s="22"/>
      <c r="JS330" s="22"/>
      <c r="JT330" s="22"/>
      <c r="JU330" s="22"/>
      <c r="JV330" s="22"/>
      <c r="JW330" s="22"/>
      <c r="JX330" s="23"/>
    </row>
    <row r="331" spans="1:284" s="24" customFormat="1" x14ac:dyDescent="0.25">
      <c r="A331" s="79">
        <v>8</v>
      </c>
      <c r="B331" s="75" t="s">
        <v>350</v>
      </c>
      <c r="C331" s="80">
        <v>0</v>
      </c>
      <c r="D331" s="80">
        <v>0</v>
      </c>
      <c r="E331" s="80">
        <v>0</v>
      </c>
      <c r="F331" s="80">
        <v>0</v>
      </c>
      <c r="G331" s="80">
        <v>0</v>
      </c>
      <c r="H331" s="80">
        <v>0</v>
      </c>
      <c r="I331" s="80">
        <v>0</v>
      </c>
      <c r="J331" s="80">
        <v>0</v>
      </c>
      <c r="K331" s="80">
        <v>0</v>
      </c>
      <c r="L331" s="80">
        <v>0</v>
      </c>
      <c r="M331" s="80">
        <v>0</v>
      </c>
      <c r="N331" s="80">
        <v>0</v>
      </c>
      <c r="O331" s="80">
        <v>0</v>
      </c>
      <c r="P331" s="80">
        <v>0</v>
      </c>
      <c r="Q331" s="80">
        <v>0</v>
      </c>
      <c r="R331" s="80">
        <v>0</v>
      </c>
      <c r="S331" s="80">
        <v>0</v>
      </c>
      <c r="T331" s="102">
        <v>0</v>
      </c>
      <c r="U331" s="80">
        <v>0</v>
      </c>
      <c r="V331" s="80">
        <v>0</v>
      </c>
      <c r="W331" s="80">
        <v>0</v>
      </c>
      <c r="X331" s="80">
        <v>0</v>
      </c>
      <c r="Y331" s="80">
        <v>0</v>
      </c>
      <c r="Z331" s="80">
        <v>0</v>
      </c>
      <c r="AA331" s="80">
        <v>0</v>
      </c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2"/>
      <c r="DP331" s="22"/>
      <c r="DQ331" s="22"/>
      <c r="DR331" s="22"/>
      <c r="DS331" s="22"/>
      <c r="DT331" s="22"/>
      <c r="DU331" s="22"/>
      <c r="DV331" s="22"/>
      <c r="DW331" s="22"/>
      <c r="DX331" s="22"/>
      <c r="DY331" s="22"/>
      <c r="DZ331" s="22"/>
      <c r="EA331" s="22"/>
      <c r="EB331" s="22"/>
      <c r="EC331" s="22"/>
      <c r="ED331" s="22"/>
      <c r="EE331" s="22"/>
      <c r="EF331" s="22"/>
      <c r="EG331" s="22"/>
      <c r="EH331" s="22"/>
      <c r="EI331" s="22"/>
      <c r="EJ331" s="22"/>
      <c r="EK331" s="22"/>
      <c r="EL331" s="22"/>
      <c r="EM331" s="22"/>
      <c r="EN331" s="22"/>
      <c r="EO331" s="22"/>
      <c r="EP331" s="22"/>
      <c r="EQ331" s="22"/>
      <c r="ER331" s="22"/>
      <c r="ES331" s="22"/>
      <c r="ET331" s="22"/>
      <c r="EU331" s="22"/>
      <c r="EV331" s="22"/>
      <c r="EW331" s="22"/>
      <c r="EX331" s="22"/>
      <c r="EY331" s="22"/>
      <c r="EZ331" s="22"/>
      <c r="FA331" s="22"/>
      <c r="FB331" s="22"/>
      <c r="FC331" s="22"/>
      <c r="FD331" s="22"/>
      <c r="FE331" s="22"/>
      <c r="FF331" s="22"/>
      <c r="FG331" s="22"/>
      <c r="FH331" s="22"/>
      <c r="FI331" s="22"/>
      <c r="FJ331" s="22"/>
      <c r="FK331" s="22"/>
      <c r="FL331" s="22"/>
      <c r="FM331" s="22"/>
      <c r="FN331" s="22"/>
      <c r="FO331" s="22"/>
      <c r="FP331" s="22"/>
      <c r="FQ331" s="22"/>
      <c r="FR331" s="22"/>
      <c r="FS331" s="22"/>
      <c r="FT331" s="22"/>
      <c r="FU331" s="22"/>
      <c r="FV331" s="22"/>
      <c r="FW331" s="22"/>
      <c r="FX331" s="22"/>
      <c r="FY331" s="22"/>
      <c r="FZ331" s="22"/>
      <c r="GA331" s="22"/>
      <c r="GB331" s="22"/>
      <c r="GC331" s="22"/>
      <c r="GD331" s="22"/>
      <c r="GE331" s="22"/>
      <c r="GF331" s="22"/>
      <c r="GG331" s="22"/>
      <c r="GH331" s="22"/>
      <c r="GI331" s="22"/>
      <c r="GJ331" s="22"/>
      <c r="GK331" s="22"/>
      <c r="GL331" s="22"/>
      <c r="GM331" s="22"/>
      <c r="GN331" s="22"/>
      <c r="GO331" s="22"/>
      <c r="GP331" s="22"/>
      <c r="GQ331" s="22"/>
      <c r="GR331" s="22"/>
      <c r="GS331" s="22"/>
      <c r="GT331" s="22"/>
      <c r="GU331" s="22"/>
      <c r="GV331" s="22"/>
      <c r="GW331" s="22"/>
      <c r="GX331" s="22"/>
      <c r="GY331" s="22"/>
      <c r="GZ331" s="22"/>
      <c r="HA331" s="22"/>
      <c r="HB331" s="22"/>
      <c r="HC331" s="22"/>
      <c r="HD331" s="22"/>
      <c r="HE331" s="22"/>
      <c r="HF331" s="22"/>
      <c r="HG331" s="22"/>
      <c r="HH331" s="22"/>
      <c r="HI331" s="22"/>
      <c r="HJ331" s="22"/>
      <c r="HK331" s="22"/>
      <c r="HL331" s="22"/>
      <c r="HM331" s="22"/>
      <c r="HN331" s="22"/>
      <c r="HO331" s="22"/>
      <c r="HP331" s="22"/>
      <c r="HQ331" s="22"/>
      <c r="HR331" s="22"/>
      <c r="HS331" s="22"/>
      <c r="HT331" s="22"/>
      <c r="HU331" s="22"/>
      <c r="HV331" s="22"/>
      <c r="HW331" s="22"/>
      <c r="HX331" s="22"/>
      <c r="HY331" s="22"/>
      <c r="HZ331" s="22"/>
      <c r="IA331" s="22"/>
      <c r="IB331" s="22"/>
      <c r="IC331" s="22"/>
      <c r="ID331" s="22"/>
      <c r="IE331" s="22"/>
      <c r="IF331" s="22"/>
      <c r="IG331" s="22"/>
      <c r="IH331" s="22"/>
      <c r="II331" s="22"/>
      <c r="IJ331" s="22"/>
      <c r="IK331" s="22"/>
      <c r="IL331" s="22"/>
      <c r="IM331" s="22"/>
      <c r="IN331" s="22"/>
      <c r="IO331" s="22"/>
      <c r="IP331" s="22"/>
      <c r="IQ331" s="22"/>
      <c r="IR331" s="22"/>
      <c r="IS331" s="22"/>
      <c r="IT331" s="22"/>
      <c r="IU331" s="22"/>
      <c r="IV331" s="22"/>
      <c r="IW331" s="22"/>
      <c r="IX331" s="22"/>
      <c r="IY331" s="22"/>
      <c r="IZ331" s="22"/>
      <c r="JA331" s="22"/>
      <c r="JB331" s="22"/>
      <c r="JC331" s="22"/>
      <c r="JD331" s="22"/>
      <c r="JE331" s="22"/>
      <c r="JF331" s="22"/>
      <c r="JG331" s="22"/>
      <c r="JH331" s="22"/>
      <c r="JI331" s="22"/>
      <c r="JJ331" s="22"/>
      <c r="JK331" s="22"/>
      <c r="JL331" s="22"/>
      <c r="JM331" s="22"/>
      <c r="JN331" s="22"/>
      <c r="JO331" s="22"/>
      <c r="JP331" s="22"/>
      <c r="JQ331" s="22"/>
      <c r="JR331" s="22"/>
      <c r="JS331" s="22"/>
      <c r="JT331" s="22"/>
      <c r="JU331" s="22"/>
      <c r="JV331" s="22"/>
      <c r="JW331" s="22"/>
      <c r="JX331" s="23"/>
    </row>
    <row r="332" spans="1:284" s="24" customFormat="1" x14ac:dyDescent="0.25">
      <c r="A332" s="79">
        <v>9</v>
      </c>
      <c r="B332" s="75" t="s">
        <v>351</v>
      </c>
      <c r="C332" s="80">
        <v>370.11</v>
      </c>
      <c r="D332" s="80">
        <v>356.01</v>
      </c>
      <c r="E332" s="80">
        <v>356.52</v>
      </c>
      <c r="F332" s="80">
        <v>358.5</v>
      </c>
      <c r="G332" s="80">
        <v>359.13</v>
      </c>
      <c r="H332" s="80">
        <v>377.07</v>
      </c>
      <c r="I332" s="80">
        <v>381.6</v>
      </c>
      <c r="J332" s="80">
        <v>365.46</v>
      </c>
      <c r="K332" s="80">
        <v>604.74</v>
      </c>
      <c r="L332" s="80">
        <v>978</v>
      </c>
      <c r="M332" s="80">
        <v>940.02</v>
      </c>
      <c r="N332" s="80">
        <v>978.54</v>
      </c>
      <c r="O332" s="80">
        <v>966.87</v>
      </c>
      <c r="P332" s="80">
        <v>924.36</v>
      </c>
      <c r="Q332" s="80">
        <v>779.82</v>
      </c>
      <c r="R332" s="80">
        <v>693.69</v>
      </c>
      <c r="S332" s="80">
        <v>828.06</v>
      </c>
      <c r="T332" s="102">
        <v>520.11</v>
      </c>
      <c r="U332" s="80">
        <v>421.62</v>
      </c>
      <c r="V332" s="80">
        <v>413.49</v>
      </c>
      <c r="W332" s="80">
        <v>419.82</v>
      </c>
      <c r="X332" s="80">
        <v>402.06</v>
      </c>
      <c r="Y332" s="80">
        <v>400.35</v>
      </c>
      <c r="Z332" s="80">
        <v>390.6</v>
      </c>
      <c r="AA332" s="80">
        <v>0</v>
      </c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2"/>
      <c r="DP332" s="22"/>
      <c r="DQ332" s="22"/>
      <c r="DR332" s="22"/>
      <c r="DS332" s="22"/>
      <c r="DT332" s="22"/>
      <c r="DU332" s="22"/>
      <c r="DV332" s="22"/>
      <c r="DW332" s="22"/>
      <c r="DX332" s="22"/>
      <c r="DY332" s="22"/>
      <c r="DZ332" s="22"/>
      <c r="EA332" s="22"/>
      <c r="EB332" s="22"/>
      <c r="EC332" s="22"/>
      <c r="ED332" s="22"/>
      <c r="EE332" s="22"/>
      <c r="EF332" s="22"/>
      <c r="EG332" s="22"/>
      <c r="EH332" s="22"/>
      <c r="EI332" s="22"/>
      <c r="EJ332" s="22"/>
      <c r="EK332" s="22"/>
      <c r="EL332" s="22"/>
      <c r="EM332" s="22"/>
      <c r="EN332" s="22"/>
      <c r="EO332" s="22"/>
      <c r="EP332" s="22"/>
      <c r="EQ332" s="22"/>
      <c r="ER332" s="22"/>
      <c r="ES332" s="22"/>
      <c r="ET332" s="22"/>
      <c r="EU332" s="22"/>
      <c r="EV332" s="22"/>
      <c r="EW332" s="22"/>
      <c r="EX332" s="22"/>
      <c r="EY332" s="22"/>
      <c r="EZ332" s="22"/>
      <c r="FA332" s="22"/>
      <c r="FB332" s="22"/>
      <c r="FC332" s="22"/>
      <c r="FD332" s="22"/>
      <c r="FE332" s="22"/>
      <c r="FF332" s="22"/>
      <c r="FG332" s="22"/>
      <c r="FH332" s="22"/>
      <c r="FI332" s="22"/>
      <c r="FJ332" s="22"/>
      <c r="FK332" s="22"/>
      <c r="FL332" s="22"/>
      <c r="FM332" s="22"/>
      <c r="FN332" s="22"/>
      <c r="FO332" s="22"/>
      <c r="FP332" s="22"/>
      <c r="FQ332" s="22"/>
      <c r="FR332" s="22"/>
      <c r="FS332" s="22"/>
      <c r="FT332" s="22"/>
      <c r="FU332" s="22"/>
      <c r="FV332" s="22"/>
      <c r="FW332" s="22"/>
      <c r="FX332" s="22"/>
      <c r="FY332" s="22"/>
      <c r="FZ332" s="22"/>
      <c r="GA332" s="22"/>
      <c r="GB332" s="22"/>
      <c r="GC332" s="22"/>
      <c r="GD332" s="22"/>
      <c r="GE332" s="22"/>
      <c r="GF332" s="22"/>
      <c r="GG332" s="22"/>
      <c r="GH332" s="22"/>
      <c r="GI332" s="22"/>
      <c r="GJ332" s="22"/>
      <c r="GK332" s="22"/>
      <c r="GL332" s="22"/>
      <c r="GM332" s="22"/>
      <c r="GN332" s="22"/>
      <c r="GO332" s="22"/>
      <c r="GP332" s="22"/>
      <c r="GQ332" s="22"/>
      <c r="GR332" s="22"/>
      <c r="GS332" s="22"/>
      <c r="GT332" s="22"/>
      <c r="GU332" s="22"/>
      <c r="GV332" s="22"/>
      <c r="GW332" s="22"/>
      <c r="GX332" s="22"/>
      <c r="GY332" s="22"/>
      <c r="GZ332" s="22"/>
      <c r="HA332" s="22"/>
      <c r="HB332" s="22"/>
      <c r="HC332" s="22"/>
      <c r="HD332" s="22"/>
      <c r="HE332" s="22"/>
      <c r="HF332" s="22"/>
      <c r="HG332" s="22"/>
      <c r="HH332" s="22"/>
      <c r="HI332" s="22"/>
      <c r="HJ332" s="22"/>
      <c r="HK332" s="22"/>
      <c r="HL332" s="22"/>
      <c r="HM332" s="22"/>
      <c r="HN332" s="22"/>
      <c r="HO332" s="22"/>
      <c r="HP332" s="22"/>
      <c r="HQ332" s="22"/>
      <c r="HR332" s="22"/>
      <c r="HS332" s="22"/>
      <c r="HT332" s="22"/>
      <c r="HU332" s="22"/>
      <c r="HV332" s="22"/>
      <c r="HW332" s="22"/>
      <c r="HX332" s="22"/>
      <c r="HY332" s="22"/>
      <c r="HZ332" s="22"/>
      <c r="IA332" s="22"/>
      <c r="IB332" s="22"/>
      <c r="IC332" s="22"/>
      <c r="ID332" s="22"/>
      <c r="IE332" s="22"/>
      <c r="IF332" s="22"/>
      <c r="IG332" s="22"/>
      <c r="IH332" s="22"/>
      <c r="II332" s="22"/>
      <c r="IJ332" s="22"/>
      <c r="IK332" s="22"/>
      <c r="IL332" s="22"/>
      <c r="IM332" s="22"/>
      <c r="IN332" s="22"/>
      <c r="IO332" s="22"/>
      <c r="IP332" s="22"/>
      <c r="IQ332" s="22"/>
      <c r="IR332" s="22"/>
      <c r="IS332" s="22"/>
      <c r="IT332" s="22"/>
      <c r="IU332" s="22"/>
      <c r="IV332" s="22"/>
      <c r="IW332" s="22"/>
      <c r="IX332" s="22"/>
      <c r="IY332" s="22"/>
      <c r="IZ332" s="22"/>
      <c r="JA332" s="22"/>
      <c r="JB332" s="22"/>
      <c r="JC332" s="22"/>
      <c r="JD332" s="22"/>
      <c r="JE332" s="22"/>
      <c r="JF332" s="22"/>
      <c r="JG332" s="22"/>
      <c r="JH332" s="22"/>
      <c r="JI332" s="22"/>
      <c r="JJ332" s="22"/>
      <c r="JK332" s="22"/>
      <c r="JL332" s="22"/>
      <c r="JM332" s="22"/>
      <c r="JN332" s="22"/>
      <c r="JO332" s="22"/>
      <c r="JP332" s="22"/>
      <c r="JQ332" s="22"/>
      <c r="JR332" s="22"/>
      <c r="JS332" s="22"/>
      <c r="JT332" s="22"/>
      <c r="JU332" s="22"/>
      <c r="JV332" s="22"/>
      <c r="JW332" s="22"/>
      <c r="JX332" s="23"/>
    </row>
    <row r="333" spans="1:284" s="24" customFormat="1" x14ac:dyDescent="0.25">
      <c r="A333" s="79">
        <v>10</v>
      </c>
      <c r="B333" s="75" t="s">
        <v>228</v>
      </c>
      <c r="C333" s="80">
        <v>1544.94</v>
      </c>
      <c r="D333" s="80">
        <v>1488.54</v>
      </c>
      <c r="E333" s="80">
        <v>1447.38</v>
      </c>
      <c r="F333" s="80">
        <v>1458</v>
      </c>
      <c r="G333" s="80">
        <v>1457.82</v>
      </c>
      <c r="H333" s="80">
        <v>1538.82</v>
      </c>
      <c r="I333" s="80">
        <v>1742.7</v>
      </c>
      <c r="J333" s="80">
        <v>1948.68</v>
      </c>
      <c r="K333" s="80">
        <v>2303.64</v>
      </c>
      <c r="L333" s="80">
        <v>2462.46</v>
      </c>
      <c r="M333" s="80">
        <v>2483.6999999999998</v>
      </c>
      <c r="N333" s="80">
        <v>2429.8200000000002</v>
      </c>
      <c r="O333" s="80">
        <v>2353.8000000000002</v>
      </c>
      <c r="P333" s="80">
        <v>2276.52</v>
      </c>
      <c r="Q333" s="80">
        <v>2178.96</v>
      </c>
      <c r="R333" s="80">
        <v>2137.86</v>
      </c>
      <c r="S333" s="80">
        <v>2187.9</v>
      </c>
      <c r="T333" s="102">
        <v>2349.36</v>
      </c>
      <c r="U333" s="80">
        <v>2336.34</v>
      </c>
      <c r="V333" s="80">
        <v>2212.44</v>
      </c>
      <c r="W333" s="80">
        <v>2107.62</v>
      </c>
      <c r="X333" s="80">
        <v>1981.44</v>
      </c>
      <c r="Y333" s="80">
        <v>1816.62</v>
      </c>
      <c r="Z333" s="80">
        <v>1665.66</v>
      </c>
      <c r="AA333" s="80">
        <v>47911.020000000019</v>
      </c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2"/>
      <c r="DP333" s="22"/>
      <c r="DQ333" s="22"/>
      <c r="DR333" s="22"/>
      <c r="DS333" s="22"/>
      <c r="DT333" s="22"/>
      <c r="DU333" s="22"/>
      <c r="DV333" s="22"/>
      <c r="DW333" s="22"/>
      <c r="DX333" s="22"/>
      <c r="DY333" s="22"/>
      <c r="DZ333" s="22"/>
      <c r="EA333" s="22"/>
      <c r="EB333" s="22"/>
      <c r="EC333" s="22"/>
      <c r="ED333" s="22"/>
      <c r="EE333" s="22"/>
      <c r="EF333" s="22"/>
      <c r="EG333" s="22"/>
      <c r="EH333" s="22"/>
      <c r="EI333" s="22"/>
      <c r="EJ333" s="22"/>
      <c r="EK333" s="22"/>
      <c r="EL333" s="22"/>
      <c r="EM333" s="22"/>
      <c r="EN333" s="22"/>
      <c r="EO333" s="22"/>
      <c r="EP333" s="22"/>
      <c r="EQ333" s="22"/>
      <c r="ER333" s="22"/>
      <c r="ES333" s="22"/>
      <c r="ET333" s="22"/>
      <c r="EU333" s="22"/>
      <c r="EV333" s="22"/>
      <c r="EW333" s="22"/>
      <c r="EX333" s="22"/>
      <c r="EY333" s="22"/>
      <c r="EZ333" s="22"/>
      <c r="FA333" s="22"/>
      <c r="FB333" s="22"/>
      <c r="FC333" s="22"/>
      <c r="FD333" s="22"/>
      <c r="FE333" s="22"/>
      <c r="FF333" s="22"/>
      <c r="FG333" s="22"/>
      <c r="FH333" s="22"/>
      <c r="FI333" s="22"/>
      <c r="FJ333" s="22"/>
      <c r="FK333" s="22"/>
      <c r="FL333" s="22"/>
      <c r="FM333" s="22"/>
      <c r="FN333" s="22"/>
      <c r="FO333" s="22"/>
      <c r="FP333" s="22"/>
      <c r="FQ333" s="22"/>
      <c r="FR333" s="22"/>
      <c r="FS333" s="22"/>
      <c r="FT333" s="22"/>
      <c r="FU333" s="22"/>
      <c r="FV333" s="22"/>
      <c r="FW333" s="22"/>
      <c r="FX333" s="22"/>
      <c r="FY333" s="22"/>
      <c r="FZ333" s="22"/>
      <c r="GA333" s="22"/>
      <c r="GB333" s="22"/>
      <c r="GC333" s="22"/>
      <c r="GD333" s="22"/>
      <c r="GE333" s="22"/>
      <c r="GF333" s="22"/>
      <c r="GG333" s="22"/>
      <c r="GH333" s="22"/>
      <c r="GI333" s="22"/>
      <c r="GJ333" s="22"/>
      <c r="GK333" s="22"/>
      <c r="GL333" s="22"/>
      <c r="GM333" s="22"/>
      <c r="GN333" s="22"/>
      <c r="GO333" s="22"/>
      <c r="GP333" s="22"/>
      <c r="GQ333" s="22"/>
      <c r="GR333" s="22"/>
      <c r="GS333" s="22"/>
      <c r="GT333" s="22"/>
      <c r="GU333" s="22"/>
      <c r="GV333" s="22"/>
      <c r="GW333" s="22"/>
      <c r="GX333" s="22"/>
      <c r="GY333" s="22"/>
      <c r="GZ333" s="22"/>
      <c r="HA333" s="22"/>
      <c r="HB333" s="22"/>
      <c r="HC333" s="22"/>
      <c r="HD333" s="22"/>
      <c r="HE333" s="22"/>
      <c r="HF333" s="22"/>
      <c r="HG333" s="22"/>
      <c r="HH333" s="22"/>
      <c r="HI333" s="22"/>
      <c r="HJ333" s="22"/>
      <c r="HK333" s="22"/>
      <c r="HL333" s="22"/>
      <c r="HM333" s="22"/>
      <c r="HN333" s="22"/>
      <c r="HO333" s="22"/>
      <c r="HP333" s="22"/>
      <c r="HQ333" s="22"/>
      <c r="HR333" s="22"/>
      <c r="HS333" s="22"/>
      <c r="HT333" s="22"/>
      <c r="HU333" s="22"/>
      <c r="HV333" s="22"/>
      <c r="HW333" s="22"/>
      <c r="HX333" s="22"/>
      <c r="HY333" s="22"/>
      <c r="HZ333" s="22"/>
      <c r="IA333" s="22"/>
      <c r="IB333" s="22"/>
      <c r="IC333" s="22"/>
      <c r="ID333" s="22"/>
      <c r="IE333" s="22"/>
      <c r="IF333" s="22"/>
      <c r="IG333" s="22"/>
      <c r="IH333" s="22"/>
      <c r="II333" s="22"/>
      <c r="IJ333" s="22"/>
      <c r="IK333" s="22"/>
      <c r="IL333" s="22"/>
      <c r="IM333" s="22"/>
      <c r="IN333" s="22"/>
      <c r="IO333" s="22"/>
      <c r="IP333" s="22"/>
      <c r="IQ333" s="22"/>
      <c r="IR333" s="22"/>
      <c r="IS333" s="22"/>
      <c r="IT333" s="22"/>
      <c r="IU333" s="22"/>
      <c r="IV333" s="22"/>
      <c r="IW333" s="22"/>
      <c r="IX333" s="22"/>
      <c r="IY333" s="22"/>
      <c r="IZ333" s="22"/>
      <c r="JA333" s="22"/>
      <c r="JB333" s="22"/>
      <c r="JC333" s="22"/>
      <c r="JD333" s="22"/>
      <c r="JE333" s="22"/>
      <c r="JF333" s="22"/>
      <c r="JG333" s="22"/>
      <c r="JH333" s="22"/>
      <c r="JI333" s="22"/>
      <c r="JJ333" s="22"/>
      <c r="JK333" s="22"/>
      <c r="JL333" s="22"/>
      <c r="JM333" s="22"/>
      <c r="JN333" s="22"/>
      <c r="JO333" s="22"/>
      <c r="JP333" s="22"/>
      <c r="JQ333" s="22"/>
      <c r="JR333" s="22"/>
      <c r="JS333" s="22"/>
      <c r="JT333" s="22"/>
      <c r="JU333" s="22"/>
      <c r="JV333" s="22"/>
      <c r="JW333" s="22"/>
      <c r="JX333" s="23"/>
    </row>
    <row r="334" spans="1:284" s="24" customFormat="1" x14ac:dyDescent="0.25">
      <c r="A334" s="79">
        <v>11</v>
      </c>
      <c r="B334" s="75" t="s">
        <v>77</v>
      </c>
      <c r="C334" s="80">
        <v>0</v>
      </c>
      <c r="D334" s="80">
        <v>0</v>
      </c>
      <c r="E334" s="80">
        <v>0</v>
      </c>
      <c r="F334" s="80">
        <v>0</v>
      </c>
      <c r="G334" s="80">
        <v>0</v>
      </c>
      <c r="H334" s="80">
        <v>0</v>
      </c>
      <c r="I334" s="80">
        <v>0</v>
      </c>
      <c r="J334" s="80">
        <v>0</v>
      </c>
      <c r="K334" s="80">
        <v>0</v>
      </c>
      <c r="L334" s="80">
        <v>0</v>
      </c>
      <c r="M334" s="80">
        <v>0</v>
      </c>
      <c r="N334" s="80">
        <v>0</v>
      </c>
      <c r="O334" s="80">
        <v>0</v>
      </c>
      <c r="P334" s="80">
        <v>0</v>
      </c>
      <c r="Q334" s="80">
        <v>0</v>
      </c>
      <c r="R334" s="80">
        <v>0</v>
      </c>
      <c r="S334" s="80">
        <v>0</v>
      </c>
      <c r="T334" s="102">
        <v>0</v>
      </c>
      <c r="U334" s="80">
        <v>0</v>
      </c>
      <c r="V334" s="80">
        <v>0</v>
      </c>
      <c r="W334" s="80">
        <v>0</v>
      </c>
      <c r="X334" s="80">
        <v>0</v>
      </c>
      <c r="Y334" s="80">
        <v>0</v>
      </c>
      <c r="Z334" s="80">
        <v>0</v>
      </c>
      <c r="AA334" s="80">
        <v>0</v>
      </c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2"/>
      <c r="DP334" s="22"/>
      <c r="DQ334" s="22"/>
      <c r="DR334" s="22"/>
      <c r="DS334" s="22"/>
      <c r="DT334" s="22"/>
      <c r="DU334" s="22"/>
      <c r="DV334" s="22"/>
      <c r="DW334" s="22"/>
      <c r="DX334" s="22"/>
      <c r="DY334" s="22"/>
      <c r="DZ334" s="22"/>
      <c r="EA334" s="22"/>
      <c r="EB334" s="22"/>
      <c r="EC334" s="22"/>
      <c r="ED334" s="22"/>
      <c r="EE334" s="22"/>
      <c r="EF334" s="22"/>
      <c r="EG334" s="22"/>
      <c r="EH334" s="22"/>
      <c r="EI334" s="22"/>
      <c r="EJ334" s="22"/>
      <c r="EK334" s="22"/>
      <c r="EL334" s="22"/>
      <c r="EM334" s="22"/>
      <c r="EN334" s="22"/>
      <c r="EO334" s="22"/>
      <c r="EP334" s="22"/>
      <c r="EQ334" s="22"/>
      <c r="ER334" s="22"/>
      <c r="ES334" s="22"/>
      <c r="ET334" s="22"/>
      <c r="EU334" s="22"/>
      <c r="EV334" s="22"/>
      <c r="EW334" s="22"/>
      <c r="EX334" s="22"/>
      <c r="EY334" s="22"/>
      <c r="EZ334" s="22"/>
      <c r="FA334" s="22"/>
      <c r="FB334" s="22"/>
      <c r="FC334" s="22"/>
      <c r="FD334" s="22"/>
      <c r="FE334" s="22"/>
      <c r="FF334" s="22"/>
      <c r="FG334" s="22"/>
      <c r="FH334" s="22"/>
      <c r="FI334" s="22"/>
      <c r="FJ334" s="22"/>
      <c r="FK334" s="22"/>
      <c r="FL334" s="22"/>
      <c r="FM334" s="22"/>
      <c r="FN334" s="22"/>
      <c r="FO334" s="22"/>
      <c r="FP334" s="22"/>
      <c r="FQ334" s="22"/>
      <c r="FR334" s="22"/>
      <c r="FS334" s="22"/>
      <c r="FT334" s="22"/>
      <c r="FU334" s="22"/>
      <c r="FV334" s="22"/>
      <c r="FW334" s="22"/>
      <c r="FX334" s="22"/>
      <c r="FY334" s="22"/>
      <c r="FZ334" s="22"/>
      <c r="GA334" s="22"/>
      <c r="GB334" s="22"/>
      <c r="GC334" s="22"/>
      <c r="GD334" s="22"/>
      <c r="GE334" s="22"/>
      <c r="GF334" s="22"/>
      <c r="GG334" s="22"/>
      <c r="GH334" s="22"/>
      <c r="GI334" s="22"/>
      <c r="GJ334" s="22"/>
      <c r="GK334" s="22"/>
      <c r="GL334" s="22"/>
      <c r="GM334" s="22"/>
      <c r="GN334" s="22"/>
      <c r="GO334" s="22"/>
      <c r="GP334" s="22"/>
      <c r="GQ334" s="22"/>
      <c r="GR334" s="22"/>
      <c r="GS334" s="22"/>
      <c r="GT334" s="22"/>
      <c r="GU334" s="22"/>
      <c r="GV334" s="22"/>
      <c r="GW334" s="22"/>
      <c r="GX334" s="22"/>
      <c r="GY334" s="22"/>
      <c r="GZ334" s="22"/>
      <c r="HA334" s="22"/>
      <c r="HB334" s="22"/>
      <c r="HC334" s="22"/>
      <c r="HD334" s="22"/>
      <c r="HE334" s="22"/>
      <c r="HF334" s="22"/>
      <c r="HG334" s="22"/>
      <c r="HH334" s="22"/>
      <c r="HI334" s="22"/>
      <c r="HJ334" s="22"/>
      <c r="HK334" s="22"/>
      <c r="HL334" s="22"/>
      <c r="HM334" s="22"/>
      <c r="HN334" s="22"/>
      <c r="HO334" s="22"/>
      <c r="HP334" s="22"/>
      <c r="HQ334" s="22"/>
      <c r="HR334" s="22"/>
      <c r="HS334" s="22"/>
      <c r="HT334" s="22"/>
      <c r="HU334" s="22"/>
      <c r="HV334" s="22"/>
      <c r="HW334" s="22"/>
      <c r="HX334" s="22"/>
      <c r="HY334" s="22"/>
      <c r="HZ334" s="22"/>
      <c r="IA334" s="22"/>
      <c r="IB334" s="22"/>
      <c r="IC334" s="22"/>
      <c r="ID334" s="22"/>
      <c r="IE334" s="22"/>
      <c r="IF334" s="22"/>
      <c r="IG334" s="22"/>
      <c r="IH334" s="22"/>
      <c r="II334" s="22"/>
      <c r="IJ334" s="22"/>
      <c r="IK334" s="22"/>
      <c r="IL334" s="22"/>
      <c r="IM334" s="22"/>
      <c r="IN334" s="22"/>
      <c r="IO334" s="22"/>
      <c r="IP334" s="22"/>
      <c r="IQ334" s="22"/>
      <c r="IR334" s="22"/>
      <c r="IS334" s="22"/>
      <c r="IT334" s="22"/>
      <c r="IU334" s="22"/>
      <c r="IV334" s="22"/>
      <c r="IW334" s="22"/>
      <c r="IX334" s="22"/>
      <c r="IY334" s="22"/>
      <c r="IZ334" s="22"/>
      <c r="JA334" s="22"/>
      <c r="JB334" s="22"/>
      <c r="JC334" s="22"/>
      <c r="JD334" s="22"/>
      <c r="JE334" s="22"/>
      <c r="JF334" s="22"/>
      <c r="JG334" s="22"/>
      <c r="JH334" s="22"/>
      <c r="JI334" s="22"/>
      <c r="JJ334" s="22"/>
      <c r="JK334" s="22"/>
      <c r="JL334" s="22"/>
      <c r="JM334" s="22"/>
      <c r="JN334" s="22"/>
      <c r="JO334" s="22"/>
      <c r="JP334" s="22"/>
      <c r="JQ334" s="22"/>
      <c r="JR334" s="22"/>
      <c r="JS334" s="22"/>
      <c r="JT334" s="22"/>
      <c r="JU334" s="22"/>
      <c r="JV334" s="22"/>
      <c r="JW334" s="22"/>
      <c r="JX334" s="23"/>
    </row>
    <row r="335" spans="1:284" s="24" customFormat="1" x14ac:dyDescent="0.25">
      <c r="A335" s="79">
        <v>12</v>
      </c>
      <c r="B335" s="75" t="s">
        <v>78</v>
      </c>
      <c r="C335" s="80">
        <v>0</v>
      </c>
      <c r="D335" s="80">
        <v>0</v>
      </c>
      <c r="E335" s="80">
        <v>0</v>
      </c>
      <c r="F335" s="80">
        <v>0</v>
      </c>
      <c r="G335" s="80">
        <v>0</v>
      </c>
      <c r="H335" s="80">
        <v>0</v>
      </c>
      <c r="I335" s="80">
        <v>0</v>
      </c>
      <c r="J335" s="80">
        <v>0</v>
      </c>
      <c r="K335" s="80">
        <v>0</v>
      </c>
      <c r="L335" s="80">
        <v>0</v>
      </c>
      <c r="M335" s="80">
        <v>0</v>
      </c>
      <c r="N335" s="80">
        <v>0</v>
      </c>
      <c r="O335" s="80">
        <v>0</v>
      </c>
      <c r="P335" s="80">
        <v>0</v>
      </c>
      <c r="Q335" s="80">
        <v>0</v>
      </c>
      <c r="R335" s="80">
        <v>0</v>
      </c>
      <c r="S335" s="80">
        <v>0</v>
      </c>
      <c r="T335" s="102">
        <v>0</v>
      </c>
      <c r="U335" s="80">
        <v>0</v>
      </c>
      <c r="V335" s="80">
        <v>0</v>
      </c>
      <c r="W335" s="80">
        <v>0</v>
      </c>
      <c r="X335" s="80">
        <v>0</v>
      </c>
      <c r="Y335" s="80">
        <v>0</v>
      </c>
      <c r="Z335" s="80">
        <v>0</v>
      </c>
      <c r="AA335" s="80">
        <v>0</v>
      </c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  <c r="EC335" s="22"/>
      <c r="ED335" s="22"/>
      <c r="EE335" s="22"/>
      <c r="EF335" s="22"/>
      <c r="EG335" s="22"/>
      <c r="EH335" s="22"/>
      <c r="EI335" s="22"/>
      <c r="EJ335" s="22"/>
      <c r="EK335" s="22"/>
      <c r="EL335" s="22"/>
      <c r="EM335" s="22"/>
      <c r="EN335" s="22"/>
      <c r="EO335" s="22"/>
      <c r="EP335" s="22"/>
      <c r="EQ335" s="22"/>
      <c r="ER335" s="22"/>
      <c r="ES335" s="22"/>
      <c r="ET335" s="22"/>
      <c r="EU335" s="22"/>
      <c r="EV335" s="22"/>
      <c r="EW335" s="22"/>
      <c r="EX335" s="22"/>
      <c r="EY335" s="22"/>
      <c r="EZ335" s="22"/>
      <c r="FA335" s="22"/>
      <c r="FB335" s="22"/>
      <c r="FC335" s="22"/>
      <c r="FD335" s="22"/>
      <c r="FE335" s="22"/>
      <c r="FF335" s="22"/>
      <c r="FG335" s="22"/>
      <c r="FH335" s="22"/>
      <c r="FI335" s="22"/>
      <c r="FJ335" s="22"/>
      <c r="FK335" s="22"/>
      <c r="FL335" s="22"/>
      <c r="FM335" s="22"/>
      <c r="FN335" s="22"/>
      <c r="FO335" s="22"/>
      <c r="FP335" s="22"/>
      <c r="FQ335" s="22"/>
      <c r="FR335" s="22"/>
      <c r="FS335" s="22"/>
      <c r="FT335" s="22"/>
      <c r="FU335" s="22"/>
      <c r="FV335" s="22"/>
      <c r="FW335" s="22"/>
      <c r="FX335" s="22"/>
      <c r="FY335" s="22"/>
      <c r="FZ335" s="22"/>
      <c r="GA335" s="22"/>
      <c r="GB335" s="22"/>
      <c r="GC335" s="22"/>
      <c r="GD335" s="22"/>
      <c r="GE335" s="22"/>
      <c r="GF335" s="22"/>
      <c r="GG335" s="22"/>
      <c r="GH335" s="22"/>
      <c r="GI335" s="22"/>
      <c r="GJ335" s="22"/>
      <c r="GK335" s="22"/>
      <c r="GL335" s="22"/>
      <c r="GM335" s="22"/>
      <c r="GN335" s="22"/>
      <c r="GO335" s="22"/>
      <c r="GP335" s="22"/>
      <c r="GQ335" s="22"/>
      <c r="GR335" s="22"/>
      <c r="GS335" s="22"/>
      <c r="GT335" s="22"/>
      <c r="GU335" s="22"/>
      <c r="GV335" s="22"/>
      <c r="GW335" s="22"/>
      <c r="GX335" s="22"/>
      <c r="GY335" s="22"/>
      <c r="GZ335" s="22"/>
      <c r="HA335" s="22"/>
      <c r="HB335" s="22"/>
      <c r="HC335" s="22"/>
      <c r="HD335" s="22"/>
      <c r="HE335" s="22"/>
      <c r="HF335" s="22"/>
      <c r="HG335" s="22"/>
      <c r="HH335" s="22"/>
      <c r="HI335" s="22"/>
      <c r="HJ335" s="22"/>
      <c r="HK335" s="22"/>
      <c r="HL335" s="22"/>
      <c r="HM335" s="22"/>
      <c r="HN335" s="22"/>
      <c r="HO335" s="22"/>
      <c r="HP335" s="22"/>
      <c r="HQ335" s="22"/>
      <c r="HR335" s="22"/>
      <c r="HS335" s="22"/>
      <c r="HT335" s="22"/>
      <c r="HU335" s="22"/>
      <c r="HV335" s="22"/>
      <c r="HW335" s="22"/>
      <c r="HX335" s="22"/>
      <c r="HY335" s="22"/>
      <c r="HZ335" s="22"/>
      <c r="IA335" s="22"/>
      <c r="IB335" s="22"/>
      <c r="IC335" s="22"/>
      <c r="ID335" s="22"/>
      <c r="IE335" s="22"/>
      <c r="IF335" s="22"/>
      <c r="IG335" s="22"/>
      <c r="IH335" s="22"/>
      <c r="II335" s="22"/>
      <c r="IJ335" s="22"/>
      <c r="IK335" s="22"/>
      <c r="IL335" s="22"/>
      <c r="IM335" s="22"/>
      <c r="IN335" s="22"/>
      <c r="IO335" s="22"/>
      <c r="IP335" s="22"/>
      <c r="IQ335" s="22"/>
      <c r="IR335" s="22"/>
      <c r="IS335" s="22"/>
      <c r="IT335" s="22"/>
      <c r="IU335" s="22"/>
      <c r="IV335" s="22"/>
      <c r="IW335" s="22"/>
      <c r="IX335" s="22"/>
      <c r="IY335" s="22"/>
      <c r="IZ335" s="22"/>
      <c r="JA335" s="22"/>
      <c r="JB335" s="22"/>
      <c r="JC335" s="22"/>
      <c r="JD335" s="22"/>
      <c r="JE335" s="22"/>
      <c r="JF335" s="22"/>
      <c r="JG335" s="22"/>
      <c r="JH335" s="22"/>
      <c r="JI335" s="22"/>
      <c r="JJ335" s="22"/>
      <c r="JK335" s="22"/>
      <c r="JL335" s="22"/>
      <c r="JM335" s="22"/>
      <c r="JN335" s="22"/>
      <c r="JO335" s="22"/>
      <c r="JP335" s="22"/>
      <c r="JQ335" s="22"/>
      <c r="JR335" s="22"/>
      <c r="JS335" s="22"/>
      <c r="JT335" s="22"/>
      <c r="JU335" s="22"/>
      <c r="JV335" s="22"/>
      <c r="JW335" s="22"/>
      <c r="JX335" s="23"/>
    </row>
    <row r="336" spans="1:284" s="24" customFormat="1" x14ac:dyDescent="0.25">
      <c r="A336" s="79">
        <v>13</v>
      </c>
      <c r="B336" s="75" t="s">
        <v>352</v>
      </c>
      <c r="C336" s="80">
        <v>243.78</v>
      </c>
      <c r="D336" s="80">
        <v>225.24</v>
      </c>
      <c r="E336" s="80">
        <v>223.59</v>
      </c>
      <c r="F336" s="80">
        <v>222.66</v>
      </c>
      <c r="G336" s="80">
        <v>227.37</v>
      </c>
      <c r="H336" s="80">
        <v>240.75</v>
      </c>
      <c r="I336" s="80">
        <v>268.68</v>
      </c>
      <c r="J336" s="80">
        <v>261.33</v>
      </c>
      <c r="K336" s="80">
        <v>251.24999999999997</v>
      </c>
      <c r="L336" s="80">
        <v>256.62</v>
      </c>
      <c r="M336" s="80">
        <v>256.62</v>
      </c>
      <c r="N336" s="80">
        <v>268.38</v>
      </c>
      <c r="O336" s="80">
        <v>254.88</v>
      </c>
      <c r="P336" s="80">
        <v>241.95</v>
      </c>
      <c r="Q336" s="80">
        <v>242.88</v>
      </c>
      <c r="R336" s="80">
        <v>237.63</v>
      </c>
      <c r="S336" s="80">
        <v>280.70999999999998</v>
      </c>
      <c r="T336" s="102">
        <v>344.1</v>
      </c>
      <c r="U336" s="80">
        <v>335.49</v>
      </c>
      <c r="V336" s="80">
        <v>330.18</v>
      </c>
      <c r="W336" s="80">
        <v>317.10000000000002</v>
      </c>
      <c r="X336" s="80">
        <v>299.79000000000002</v>
      </c>
      <c r="Y336" s="80">
        <v>284.85000000000002</v>
      </c>
      <c r="Z336" s="80">
        <v>258.69</v>
      </c>
      <c r="AA336" s="80">
        <v>6374.52</v>
      </c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2"/>
      <c r="DP336" s="22"/>
      <c r="DQ336" s="22"/>
      <c r="DR336" s="22"/>
      <c r="DS336" s="22"/>
      <c r="DT336" s="22"/>
      <c r="DU336" s="22"/>
      <c r="DV336" s="22"/>
      <c r="DW336" s="22"/>
      <c r="DX336" s="22"/>
      <c r="DY336" s="22"/>
      <c r="DZ336" s="22"/>
      <c r="EA336" s="22"/>
      <c r="EB336" s="22"/>
      <c r="EC336" s="22"/>
      <c r="ED336" s="22"/>
      <c r="EE336" s="22"/>
      <c r="EF336" s="22"/>
      <c r="EG336" s="22"/>
      <c r="EH336" s="22"/>
      <c r="EI336" s="22"/>
      <c r="EJ336" s="22"/>
      <c r="EK336" s="22"/>
      <c r="EL336" s="22"/>
      <c r="EM336" s="22"/>
      <c r="EN336" s="22"/>
      <c r="EO336" s="22"/>
      <c r="EP336" s="22"/>
      <c r="EQ336" s="22"/>
      <c r="ER336" s="22"/>
      <c r="ES336" s="22"/>
      <c r="ET336" s="22"/>
      <c r="EU336" s="22"/>
      <c r="EV336" s="22"/>
      <c r="EW336" s="22"/>
      <c r="EX336" s="22"/>
      <c r="EY336" s="22"/>
      <c r="EZ336" s="22"/>
      <c r="FA336" s="22"/>
      <c r="FB336" s="22"/>
      <c r="FC336" s="22"/>
      <c r="FD336" s="22"/>
      <c r="FE336" s="22"/>
      <c r="FF336" s="22"/>
      <c r="FG336" s="22"/>
      <c r="FH336" s="22"/>
      <c r="FI336" s="22"/>
      <c r="FJ336" s="22"/>
      <c r="FK336" s="22"/>
      <c r="FL336" s="22"/>
      <c r="FM336" s="22"/>
      <c r="FN336" s="22"/>
      <c r="FO336" s="22"/>
      <c r="FP336" s="22"/>
      <c r="FQ336" s="22"/>
      <c r="FR336" s="22"/>
      <c r="FS336" s="22"/>
      <c r="FT336" s="22"/>
      <c r="FU336" s="22"/>
      <c r="FV336" s="22"/>
      <c r="FW336" s="22"/>
      <c r="FX336" s="22"/>
      <c r="FY336" s="22"/>
      <c r="FZ336" s="22"/>
      <c r="GA336" s="22"/>
      <c r="GB336" s="22"/>
      <c r="GC336" s="22"/>
      <c r="GD336" s="22"/>
      <c r="GE336" s="22"/>
      <c r="GF336" s="22"/>
      <c r="GG336" s="22"/>
      <c r="GH336" s="22"/>
      <c r="GI336" s="22"/>
      <c r="GJ336" s="22"/>
      <c r="GK336" s="22"/>
      <c r="GL336" s="22"/>
      <c r="GM336" s="22"/>
      <c r="GN336" s="22"/>
      <c r="GO336" s="22"/>
      <c r="GP336" s="22"/>
      <c r="GQ336" s="22"/>
      <c r="GR336" s="22"/>
      <c r="GS336" s="22"/>
      <c r="GT336" s="22"/>
      <c r="GU336" s="22"/>
      <c r="GV336" s="22"/>
      <c r="GW336" s="22"/>
      <c r="GX336" s="22"/>
      <c r="GY336" s="22"/>
      <c r="GZ336" s="22"/>
      <c r="HA336" s="22"/>
      <c r="HB336" s="22"/>
      <c r="HC336" s="22"/>
      <c r="HD336" s="22"/>
      <c r="HE336" s="22"/>
      <c r="HF336" s="22"/>
      <c r="HG336" s="22"/>
      <c r="HH336" s="22"/>
      <c r="HI336" s="22"/>
      <c r="HJ336" s="22"/>
      <c r="HK336" s="22"/>
      <c r="HL336" s="22"/>
      <c r="HM336" s="22"/>
      <c r="HN336" s="22"/>
      <c r="HO336" s="22"/>
      <c r="HP336" s="22"/>
      <c r="HQ336" s="22"/>
      <c r="HR336" s="22"/>
      <c r="HS336" s="22"/>
      <c r="HT336" s="22"/>
      <c r="HU336" s="22"/>
      <c r="HV336" s="22"/>
      <c r="HW336" s="22"/>
      <c r="HX336" s="22"/>
      <c r="HY336" s="22"/>
      <c r="HZ336" s="22"/>
      <c r="IA336" s="22"/>
      <c r="IB336" s="22"/>
      <c r="IC336" s="22"/>
      <c r="ID336" s="22"/>
      <c r="IE336" s="22"/>
      <c r="IF336" s="22"/>
      <c r="IG336" s="22"/>
      <c r="IH336" s="22"/>
      <c r="II336" s="22"/>
      <c r="IJ336" s="22"/>
      <c r="IK336" s="22"/>
      <c r="IL336" s="22"/>
      <c r="IM336" s="22"/>
      <c r="IN336" s="22"/>
      <c r="IO336" s="22"/>
      <c r="IP336" s="22"/>
      <c r="IQ336" s="22"/>
      <c r="IR336" s="22"/>
      <c r="IS336" s="22"/>
      <c r="IT336" s="22"/>
      <c r="IU336" s="22"/>
      <c r="IV336" s="22"/>
      <c r="IW336" s="22"/>
      <c r="IX336" s="22"/>
      <c r="IY336" s="22"/>
      <c r="IZ336" s="22"/>
      <c r="JA336" s="22"/>
      <c r="JB336" s="22"/>
      <c r="JC336" s="22"/>
      <c r="JD336" s="22"/>
      <c r="JE336" s="22"/>
      <c r="JF336" s="22"/>
      <c r="JG336" s="22"/>
      <c r="JH336" s="22"/>
      <c r="JI336" s="22"/>
      <c r="JJ336" s="22"/>
      <c r="JK336" s="22"/>
      <c r="JL336" s="22"/>
      <c r="JM336" s="22"/>
      <c r="JN336" s="22"/>
      <c r="JO336" s="22"/>
      <c r="JP336" s="22"/>
      <c r="JQ336" s="22"/>
      <c r="JR336" s="22"/>
      <c r="JS336" s="22"/>
      <c r="JT336" s="22"/>
      <c r="JU336" s="22"/>
      <c r="JV336" s="22"/>
      <c r="JW336" s="22"/>
      <c r="JX336" s="23"/>
    </row>
    <row r="337" spans="1:284" s="24" customFormat="1" x14ac:dyDescent="0.25">
      <c r="A337" s="79">
        <v>14</v>
      </c>
      <c r="B337" s="75" t="s">
        <v>79</v>
      </c>
      <c r="C337" s="80">
        <v>0</v>
      </c>
      <c r="D337" s="80">
        <v>0</v>
      </c>
      <c r="E337" s="80">
        <v>0</v>
      </c>
      <c r="F337" s="80">
        <v>0</v>
      </c>
      <c r="G337" s="80">
        <v>0</v>
      </c>
      <c r="H337" s="80">
        <v>0</v>
      </c>
      <c r="I337" s="80">
        <v>0</v>
      </c>
      <c r="J337" s="80">
        <v>0</v>
      </c>
      <c r="K337" s="80">
        <v>0</v>
      </c>
      <c r="L337" s="80">
        <v>0</v>
      </c>
      <c r="M337" s="80">
        <v>0</v>
      </c>
      <c r="N337" s="80">
        <v>0</v>
      </c>
      <c r="O337" s="80">
        <v>0</v>
      </c>
      <c r="P337" s="80">
        <v>0</v>
      </c>
      <c r="Q337" s="80">
        <v>0</v>
      </c>
      <c r="R337" s="80">
        <v>0</v>
      </c>
      <c r="S337" s="80">
        <v>0</v>
      </c>
      <c r="T337" s="102">
        <v>0</v>
      </c>
      <c r="U337" s="80">
        <v>0</v>
      </c>
      <c r="V337" s="80">
        <v>0</v>
      </c>
      <c r="W337" s="80">
        <v>0</v>
      </c>
      <c r="X337" s="80">
        <v>0</v>
      </c>
      <c r="Y337" s="80">
        <v>0</v>
      </c>
      <c r="Z337" s="80">
        <v>0</v>
      </c>
      <c r="AA337" s="80">
        <v>0</v>
      </c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2"/>
      <c r="DP337" s="22"/>
      <c r="DQ337" s="22"/>
      <c r="DR337" s="22"/>
      <c r="DS337" s="22"/>
      <c r="DT337" s="22"/>
      <c r="DU337" s="22"/>
      <c r="DV337" s="22"/>
      <c r="DW337" s="22"/>
      <c r="DX337" s="22"/>
      <c r="DY337" s="22"/>
      <c r="DZ337" s="22"/>
      <c r="EA337" s="22"/>
      <c r="EB337" s="22"/>
      <c r="EC337" s="22"/>
      <c r="ED337" s="22"/>
      <c r="EE337" s="22"/>
      <c r="EF337" s="22"/>
      <c r="EG337" s="22"/>
      <c r="EH337" s="22"/>
      <c r="EI337" s="22"/>
      <c r="EJ337" s="22"/>
      <c r="EK337" s="22"/>
      <c r="EL337" s="22"/>
      <c r="EM337" s="22"/>
      <c r="EN337" s="22"/>
      <c r="EO337" s="22"/>
      <c r="EP337" s="22"/>
      <c r="EQ337" s="22"/>
      <c r="ER337" s="22"/>
      <c r="ES337" s="22"/>
      <c r="ET337" s="22"/>
      <c r="EU337" s="22"/>
      <c r="EV337" s="22"/>
      <c r="EW337" s="22"/>
      <c r="EX337" s="22"/>
      <c r="EY337" s="22"/>
      <c r="EZ337" s="22"/>
      <c r="FA337" s="22"/>
      <c r="FB337" s="22"/>
      <c r="FC337" s="22"/>
      <c r="FD337" s="22"/>
      <c r="FE337" s="22"/>
      <c r="FF337" s="22"/>
      <c r="FG337" s="22"/>
      <c r="FH337" s="22"/>
      <c r="FI337" s="22"/>
      <c r="FJ337" s="22"/>
      <c r="FK337" s="22"/>
      <c r="FL337" s="22"/>
      <c r="FM337" s="22"/>
      <c r="FN337" s="22"/>
      <c r="FO337" s="22"/>
      <c r="FP337" s="22"/>
      <c r="FQ337" s="22"/>
      <c r="FR337" s="22"/>
      <c r="FS337" s="22"/>
      <c r="FT337" s="22"/>
      <c r="FU337" s="22"/>
      <c r="FV337" s="22"/>
      <c r="FW337" s="22"/>
      <c r="FX337" s="22"/>
      <c r="FY337" s="22"/>
      <c r="FZ337" s="22"/>
      <c r="GA337" s="22"/>
      <c r="GB337" s="22"/>
      <c r="GC337" s="22"/>
      <c r="GD337" s="22"/>
      <c r="GE337" s="22"/>
      <c r="GF337" s="22"/>
      <c r="GG337" s="22"/>
      <c r="GH337" s="22"/>
      <c r="GI337" s="22"/>
      <c r="GJ337" s="22"/>
      <c r="GK337" s="22"/>
      <c r="GL337" s="22"/>
      <c r="GM337" s="22"/>
      <c r="GN337" s="22"/>
      <c r="GO337" s="22"/>
      <c r="GP337" s="22"/>
      <c r="GQ337" s="22"/>
      <c r="GR337" s="22"/>
      <c r="GS337" s="22"/>
      <c r="GT337" s="22"/>
      <c r="GU337" s="22"/>
      <c r="GV337" s="22"/>
      <c r="GW337" s="22"/>
      <c r="GX337" s="22"/>
      <c r="GY337" s="22"/>
      <c r="GZ337" s="22"/>
      <c r="HA337" s="22"/>
      <c r="HB337" s="22"/>
      <c r="HC337" s="22"/>
      <c r="HD337" s="22"/>
      <c r="HE337" s="22"/>
      <c r="HF337" s="22"/>
      <c r="HG337" s="22"/>
      <c r="HH337" s="22"/>
      <c r="HI337" s="22"/>
      <c r="HJ337" s="22"/>
      <c r="HK337" s="22"/>
      <c r="HL337" s="22"/>
      <c r="HM337" s="22"/>
      <c r="HN337" s="22"/>
      <c r="HO337" s="22"/>
      <c r="HP337" s="22"/>
      <c r="HQ337" s="22"/>
      <c r="HR337" s="22"/>
      <c r="HS337" s="22"/>
      <c r="HT337" s="22"/>
      <c r="HU337" s="22"/>
      <c r="HV337" s="22"/>
      <c r="HW337" s="22"/>
      <c r="HX337" s="22"/>
      <c r="HY337" s="22"/>
      <c r="HZ337" s="22"/>
      <c r="IA337" s="22"/>
      <c r="IB337" s="22"/>
      <c r="IC337" s="22"/>
      <c r="ID337" s="22"/>
      <c r="IE337" s="22"/>
      <c r="IF337" s="22"/>
      <c r="IG337" s="22"/>
      <c r="IH337" s="22"/>
      <c r="II337" s="22"/>
      <c r="IJ337" s="22"/>
      <c r="IK337" s="22"/>
      <c r="IL337" s="22"/>
      <c r="IM337" s="22"/>
      <c r="IN337" s="22"/>
      <c r="IO337" s="22"/>
      <c r="IP337" s="22"/>
      <c r="IQ337" s="22"/>
      <c r="IR337" s="22"/>
      <c r="IS337" s="22"/>
      <c r="IT337" s="22"/>
      <c r="IU337" s="22"/>
      <c r="IV337" s="22"/>
      <c r="IW337" s="22"/>
      <c r="IX337" s="22"/>
      <c r="IY337" s="22"/>
      <c r="IZ337" s="22"/>
      <c r="JA337" s="22"/>
      <c r="JB337" s="22"/>
      <c r="JC337" s="22"/>
      <c r="JD337" s="22"/>
      <c r="JE337" s="22"/>
      <c r="JF337" s="22"/>
      <c r="JG337" s="22"/>
      <c r="JH337" s="22"/>
      <c r="JI337" s="22"/>
      <c r="JJ337" s="22"/>
      <c r="JK337" s="22"/>
      <c r="JL337" s="22"/>
      <c r="JM337" s="22"/>
      <c r="JN337" s="22"/>
      <c r="JO337" s="22"/>
      <c r="JP337" s="22"/>
      <c r="JQ337" s="22"/>
      <c r="JR337" s="22"/>
      <c r="JS337" s="22"/>
      <c r="JT337" s="22"/>
      <c r="JU337" s="22"/>
      <c r="JV337" s="22"/>
      <c r="JW337" s="22"/>
      <c r="JX337" s="23"/>
    </row>
    <row r="338" spans="1:284" s="24" customFormat="1" x14ac:dyDescent="0.25">
      <c r="A338" s="79">
        <v>15</v>
      </c>
      <c r="B338" s="75" t="s">
        <v>200</v>
      </c>
      <c r="C338" s="80">
        <v>0</v>
      </c>
      <c r="D338" s="80">
        <v>0</v>
      </c>
      <c r="E338" s="80">
        <v>0</v>
      </c>
      <c r="F338" s="80">
        <v>0</v>
      </c>
      <c r="G338" s="80">
        <v>0</v>
      </c>
      <c r="H338" s="80">
        <v>0</v>
      </c>
      <c r="I338" s="80">
        <v>0</v>
      </c>
      <c r="J338" s="80">
        <v>0</v>
      </c>
      <c r="K338" s="80">
        <v>0</v>
      </c>
      <c r="L338" s="80">
        <v>0</v>
      </c>
      <c r="M338" s="80">
        <v>0</v>
      </c>
      <c r="N338" s="80">
        <v>0</v>
      </c>
      <c r="O338" s="80">
        <v>0</v>
      </c>
      <c r="P338" s="80">
        <v>0</v>
      </c>
      <c r="Q338" s="80">
        <v>0</v>
      </c>
      <c r="R338" s="80">
        <v>0</v>
      </c>
      <c r="S338" s="80">
        <v>0</v>
      </c>
      <c r="T338" s="102">
        <v>0</v>
      </c>
      <c r="U338" s="80">
        <v>0</v>
      </c>
      <c r="V338" s="80">
        <v>0</v>
      </c>
      <c r="W338" s="80">
        <v>0</v>
      </c>
      <c r="X338" s="80">
        <v>0</v>
      </c>
      <c r="Y338" s="80">
        <v>0</v>
      </c>
      <c r="Z338" s="80">
        <v>0</v>
      </c>
      <c r="AA338" s="80">
        <v>0</v>
      </c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2"/>
      <c r="DP338" s="22"/>
      <c r="DQ338" s="22"/>
      <c r="DR338" s="22"/>
      <c r="DS338" s="22"/>
      <c r="DT338" s="22"/>
      <c r="DU338" s="22"/>
      <c r="DV338" s="22"/>
      <c r="DW338" s="22"/>
      <c r="DX338" s="22"/>
      <c r="DY338" s="22"/>
      <c r="DZ338" s="22"/>
      <c r="EA338" s="22"/>
      <c r="EB338" s="22"/>
      <c r="EC338" s="22"/>
      <c r="ED338" s="22"/>
      <c r="EE338" s="22"/>
      <c r="EF338" s="22"/>
      <c r="EG338" s="22"/>
      <c r="EH338" s="22"/>
      <c r="EI338" s="22"/>
      <c r="EJ338" s="22"/>
      <c r="EK338" s="22"/>
      <c r="EL338" s="22"/>
      <c r="EM338" s="22"/>
      <c r="EN338" s="22"/>
      <c r="EO338" s="22"/>
      <c r="EP338" s="22"/>
      <c r="EQ338" s="22"/>
      <c r="ER338" s="22"/>
      <c r="ES338" s="22"/>
      <c r="ET338" s="22"/>
      <c r="EU338" s="22"/>
      <c r="EV338" s="22"/>
      <c r="EW338" s="22"/>
      <c r="EX338" s="22"/>
      <c r="EY338" s="22"/>
      <c r="EZ338" s="22"/>
      <c r="FA338" s="22"/>
      <c r="FB338" s="22"/>
      <c r="FC338" s="22"/>
      <c r="FD338" s="22"/>
      <c r="FE338" s="22"/>
      <c r="FF338" s="22"/>
      <c r="FG338" s="22"/>
      <c r="FH338" s="22"/>
      <c r="FI338" s="22"/>
      <c r="FJ338" s="22"/>
      <c r="FK338" s="22"/>
      <c r="FL338" s="22"/>
      <c r="FM338" s="22"/>
      <c r="FN338" s="22"/>
      <c r="FO338" s="22"/>
      <c r="FP338" s="22"/>
      <c r="FQ338" s="22"/>
      <c r="FR338" s="22"/>
      <c r="FS338" s="22"/>
      <c r="FT338" s="22"/>
      <c r="FU338" s="22"/>
      <c r="FV338" s="22"/>
      <c r="FW338" s="22"/>
      <c r="FX338" s="22"/>
      <c r="FY338" s="22"/>
      <c r="FZ338" s="22"/>
      <c r="GA338" s="22"/>
      <c r="GB338" s="22"/>
      <c r="GC338" s="22"/>
      <c r="GD338" s="22"/>
      <c r="GE338" s="22"/>
      <c r="GF338" s="22"/>
      <c r="GG338" s="22"/>
      <c r="GH338" s="22"/>
      <c r="GI338" s="22"/>
      <c r="GJ338" s="22"/>
      <c r="GK338" s="22"/>
      <c r="GL338" s="22"/>
      <c r="GM338" s="22"/>
      <c r="GN338" s="22"/>
      <c r="GO338" s="22"/>
      <c r="GP338" s="22"/>
      <c r="GQ338" s="22"/>
      <c r="GR338" s="22"/>
      <c r="GS338" s="22"/>
      <c r="GT338" s="22"/>
      <c r="GU338" s="22"/>
      <c r="GV338" s="22"/>
      <c r="GW338" s="22"/>
      <c r="GX338" s="22"/>
      <c r="GY338" s="22"/>
      <c r="GZ338" s="22"/>
      <c r="HA338" s="22"/>
      <c r="HB338" s="22"/>
      <c r="HC338" s="22"/>
      <c r="HD338" s="22"/>
      <c r="HE338" s="22"/>
      <c r="HF338" s="22"/>
      <c r="HG338" s="22"/>
      <c r="HH338" s="22"/>
      <c r="HI338" s="22"/>
      <c r="HJ338" s="22"/>
      <c r="HK338" s="22"/>
      <c r="HL338" s="22"/>
      <c r="HM338" s="22"/>
      <c r="HN338" s="22"/>
      <c r="HO338" s="22"/>
      <c r="HP338" s="22"/>
      <c r="HQ338" s="22"/>
      <c r="HR338" s="22"/>
      <c r="HS338" s="22"/>
      <c r="HT338" s="22"/>
      <c r="HU338" s="22"/>
      <c r="HV338" s="22"/>
      <c r="HW338" s="22"/>
      <c r="HX338" s="22"/>
      <c r="HY338" s="22"/>
      <c r="HZ338" s="22"/>
      <c r="IA338" s="22"/>
      <c r="IB338" s="22"/>
      <c r="IC338" s="22"/>
      <c r="ID338" s="22"/>
      <c r="IE338" s="22"/>
      <c r="IF338" s="22"/>
      <c r="IG338" s="22"/>
      <c r="IH338" s="22"/>
      <c r="II338" s="22"/>
      <c r="IJ338" s="22"/>
      <c r="IK338" s="22"/>
      <c r="IL338" s="22"/>
      <c r="IM338" s="22"/>
      <c r="IN338" s="22"/>
      <c r="IO338" s="22"/>
      <c r="IP338" s="22"/>
      <c r="IQ338" s="22"/>
      <c r="IR338" s="22"/>
      <c r="IS338" s="22"/>
      <c r="IT338" s="22"/>
      <c r="IU338" s="22"/>
      <c r="IV338" s="22"/>
      <c r="IW338" s="22"/>
      <c r="IX338" s="22"/>
      <c r="IY338" s="22"/>
      <c r="IZ338" s="22"/>
      <c r="JA338" s="22"/>
      <c r="JB338" s="22"/>
      <c r="JC338" s="22"/>
      <c r="JD338" s="22"/>
      <c r="JE338" s="22"/>
      <c r="JF338" s="22"/>
      <c r="JG338" s="22"/>
      <c r="JH338" s="22"/>
      <c r="JI338" s="22"/>
      <c r="JJ338" s="22"/>
      <c r="JK338" s="22"/>
      <c r="JL338" s="22"/>
      <c r="JM338" s="22"/>
      <c r="JN338" s="22"/>
      <c r="JO338" s="22"/>
      <c r="JP338" s="22"/>
      <c r="JQ338" s="22"/>
      <c r="JR338" s="22"/>
      <c r="JS338" s="22"/>
      <c r="JT338" s="22"/>
      <c r="JU338" s="22"/>
      <c r="JV338" s="22"/>
      <c r="JW338" s="22"/>
      <c r="JX338" s="23"/>
    </row>
    <row r="339" spans="1:284" s="24" customFormat="1" x14ac:dyDescent="0.25">
      <c r="A339" s="79">
        <v>16</v>
      </c>
      <c r="B339" s="75" t="s">
        <v>222</v>
      </c>
      <c r="C339" s="80">
        <v>78.78</v>
      </c>
      <c r="D339" s="80">
        <v>78.930000000000007</v>
      </c>
      <c r="E339" s="80">
        <v>76.709999999999994</v>
      </c>
      <c r="F339" s="80">
        <v>76.02</v>
      </c>
      <c r="G339" s="80">
        <v>106.53</v>
      </c>
      <c r="H339" s="80">
        <v>95.61</v>
      </c>
      <c r="I339" s="80">
        <v>99.57</v>
      </c>
      <c r="J339" s="80">
        <v>117.18</v>
      </c>
      <c r="K339" s="80">
        <v>130.32</v>
      </c>
      <c r="L339" s="80">
        <v>136.74</v>
      </c>
      <c r="M339" s="80">
        <v>127.26</v>
      </c>
      <c r="N339" s="80">
        <v>116.43</v>
      </c>
      <c r="O339" s="80">
        <v>108.18</v>
      </c>
      <c r="P339" s="80">
        <v>111.93</v>
      </c>
      <c r="Q339" s="80">
        <v>107.01</v>
      </c>
      <c r="R339" s="80">
        <v>94.08</v>
      </c>
      <c r="S339" s="80">
        <v>92.91</v>
      </c>
      <c r="T339" s="102">
        <v>102.81</v>
      </c>
      <c r="U339" s="80">
        <v>101.31</v>
      </c>
      <c r="V339" s="80">
        <v>94.89</v>
      </c>
      <c r="W339" s="80">
        <v>95.04</v>
      </c>
      <c r="X339" s="80">
        <v>90.33</v>
      </c>
      <c r="Y339" s="80">
        <v>86.04</v>
      </c>
      <c r="Z339" s="80">
        <v>83.43</v>
      </c>
      <c r="AA339" s="80">
        <v>2408.04</v>
      </c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2"/>
      <c r="DP339" s="22"/>
      <c r="DQ339" s="22"/>
      <c r="DR339" s="22"/>
      <c r="DS339" s="22"/>
      <c r="DT339" s="22"/>
      <c r="DU339" s="22"/>
      <c r="DV339" s="22"/>
      <c r="DW339" s="22"/>
      <c r="DX339" s="22"/>
      <c r="DY339" s="22"/>
      <c r="DZ339" s="22"/>
      <c r="EA339" s="22"/>
      <c r="EB339" s="22"/>
      <c r="EC339" s="22"/>
      <c r="ED339" s="22"/>
      <c r="EE339" s="22"/>
      <c r="EF339" s="22"/>
      <c r="EG339" s="22"/>
      <c r="EH339" s="22"/>
      <c r="EI339" s="22"/>
      <c r="EJ339" s="22"/>
      <c r="EK339" s="22"/>
      <c r="EL339" s="22"/>
      <c r="EM339" s="22"/>
      <c r="EN339" s="22"/>
      <c r="EO339" s="22"/>
      <c r="EP339" s="22"/>
      <c r="EQ339" s="22"/>
      <c r="ER339" s="22"/>
      <c r="ES339" s="22"/>
      <c r="ET339" s="22"/>
      <c r="EU339" s="22"/>
      <c r="EV339" s="22"/>
      <c r="EW339" s="22"/>
      <c r="EX339" s="22"/>
      <c r="EY339" s="22"/>
      <c r="EZ339" s="22"/>
      <c r="FA339" s="22"/>
      <c r="FB339" s="22"/>
      <c r="FC339" s="22"/>
      <c r="FD339" s="22"/>
      <c r="FE339" s="22"/>
      <c r="FF339" s="22"/>
      <c r="FG339" s="22"/>
      <c r="FH339" s="22"/>
      <c r="FI339" s="22"/>
      <c r="FJ339" s="22"/>
      <c r="FK339" s="22"/>
      <c r="FL339" s="22"/>
      <c r="FM339" s="22"/>
      <c r="FN339" s="22"/>
      <c r="FO339" s="22"/>
      <c r="FP339" s="22"/>
      <c r="FQ339" s="22"/>
      <c r="FR339" s="22"/>
      <c r="FS339" s="22"/>
      <c r="FT339" s="22"/>
      <c r="FU339" s="22"/>
      <c r="FV339" s="22"/>
      <c r="FW339" s="22"/>
      <c r="FX339" s="22"/>
      <c r="FY339" s="22"/>
      <c r="FZ339" s="22"/>
      <c r="GA339" s="22"/>
      <c r="GB339" s="22"/>
      <c r="GC339" s="22"/>
      <c r="GD339" s="22"/>
      <c r="GE339" s="22"/>
      <c r="GF339" s="22"/>
      <c r="GG339" s="22"/>
      <c r="GH339" s="22"/>
      <c r="GI339" s="22"/>
      <c r="GJ339" s="22"/>
      <c r="GK339" s="22"/>
      <c r="GL339" s="22"/>
      <c r="GM339" s="22"/>
      <c r="GN339" s="22"/>
      <c r="GO339" s="22"/>
      <c r="GP339" s="22"/>
      <c r="GQ339" s="22"/>
      <c r="GR339" s="22"/>
      <c r="GS339" s="22"/>
      <c r="GT339" s="22"/>
      <c r="GU339" s="22"/>
      <c r="GV339" s="22"/>
      <c r="GW339" s="22"/>
      <c r="GX339" s="22"/>
      <c r="GY339" s="22"/>
      <c r="GZ339" s="22"/>
      <c r="HA339" s="22"/>
      <c r="HB339" s="22"/>
      <c r="HC339" s="22"/>
      <c r="HD339" s="22"/>
      <c r="HE339" s="22"/>
      <c r="HF339" s="22"/>
      <c r="HG339" s="22"/>
      <c r="HH339" s="22"/>
      <c r="HI339" s="22"/>
      <c r="HJ339" s="22"/>
      <c r="HK339" s="22"/>
      <c r="HL339" s="22"/>
      <c r="HM339" s="22"/>
      <c r="HN339" s="22"/>
      <c r="HO339" s="22"/>
      <c r="HP339" s="22"/>
      <c r="HQ339" s="22"/>
      <c r="HR339" s="22"/>
      <c r="HS339" s="22"/>
      <c r="HT339" s="22"/>
      <c r="HU339" s="22"/>
      <c r="HV339" s="22"/>
      <c r="HW339" s="22"/>
      <c r="HX339" s="22"/>
      <c r="HY339" s="22"/>
      <c r="HZ339" s="22"/>
      <c r="IA339" s="22"/>
      <c r="IB339" s="22"/>
      <c r="IC339" s="22"/>
      <c r="ID339" s="22"/>
      <c r="IE339" s="22"/>
      <c r="IF339" s="22"/>
      <c r="IG339" s="22"/>
      <c r="IH339" s="22"/>
      <c r="II339" s="22"/>
      <c r="IJ339" s="22"/>
      <c r="IK339" s="22"/>
      <c r="IL339" s="22"/>
      <c r="IM339" s="22"/>
      <c r="IN339" s="22"/>
      <c r="IO339" s="22"/>
      <c r="IP339" s="22"/>
      <c r="IQ339" s="22"/>
      <c r="IR339" s="22"/>
      <c r="IS339" s="22"/>
      <c r="IT339" s="22"/>
      <c r="IU339" s="22"/>
      <c r="IV339" s="22"/>
      <c r="IW339" s="22"/>
      <c r="IX339" s="22"/>
      <c r="IY339" s="22"/>
      <c r="IZ339" s="22"/>
      <c r="JA339" s="22"/>
      <c r="JB339" s="22"/>
      <c r="JC339" s="22"/>
      <c r="JD339" s="22"/>
      <c r="JE339" s="22"/>
      <c r="JF339" s="22"/>
      <c r="JG339" s="22"/>
      <c r="JH339" s="22"/>
      <c r="JI339" s="22"/>
      <c r="JJ339" s="22"/>
      <c r="JK339" s="22"/>
      <c r="JL339" s="22"/>
      <c r="JM339" s="22"/>
      <c r="JN339" s="22"/>
      <c r="JO339" s="22"/>
      <c r="JP339" s="22"/>
      <c r="JQ339" s="22"/>
      <c r="JR339" s="22"/>
      <c r="JS339" s="22"/>
      <c r="JT339" s="22"/>
      <c r="JU339" s="22"/>
      <c r="JV339" s="22"/>
      <c r="JW339" s="22"/>
      <c r="JX339" s="23"/>
    </row>
    <row r="340" spans="1:284" s="24" customFormat="1" x14ac:dyDescent="0.25">
      <c r="A340" s="79">
        <v>17</v>
      </c>
      <c r="B340" s="75" t="s">
        <v>223</v>
      </c>
      <c r="C340" s="80">
        <v>146.44</v>
      </c>
      <c r="D340" s="80">
        <v>123.6</v>
      </c>
      <c r="E340" s="80">
        <v>121.66</v>
      </c>
      <c r="F340" s="80">
        <v>120.44</v>
      </c>
      <c r="G340" s="80">
        <v>121.56</v>
      </c>
      <c r="H340" s="80">
        <v>146.86000000000001</v>
      </c>
      <c r="I340" s="80">
        <v>162.1</v>
      </c>
      <c r="J340" s="80">
        <v>153.34</v>
      </c>
      <c r="K340" s="80">
        <v>214.96</v>
      </c>
      <c r="L340" s="80">
        <v>214.2</v>
      </c>
      <c r="M340" s="80">
        <v>174.52</v>
      </c>
      <c r="N340" s="80">
        <v>178.12</v>
      </c>
      <c r="O340" s="80">
        <v>167.32</v>
      </c>
      <c r="P340" s="80">
        <v>148.13999999999999</v>
      </c>
      <c r="Q340" s="80">
        <v>165.44</v>
      </c>
      <c r="R340" s="80">
        <v>206.38</v>
      </c>
      <c r="S340" s="80">
        <v>197.72</v>
      </c>
      <c r="T340" s="102">
        <v>174</v>
      </c>
      <c r="U340" s="80">
        <v>191.26</v>
      </c>
      <c r="V340" s="80">
        <v>193.34</v>
      </c>
      <c r="W340" s="80">
        <v>162.56</v>
      </c>
      <c r="X340" s="80">
        <v>141.62</v>
      </c>
      <c r="Y340" s="80">
        <v>156.34</v>
      </c>
      <c r="Z340" s="80">
        <v>144.84</v>
      </c>
      <c r="AA340" s="80">
        <v>3926.7599999999998</v>
      </c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2"/>
      <c r="DP340" s="22"/>
      <c r="DQ340" s="22"/>
      <c r="DR340" s="22"/>
      <c r="DS340" s="22"/>
      <c r="DT340" s="22"/>
      <c r="DU340" s="22"/>
      <c r="DV340" s="22"/>
      <c r="DW340" s="22"/>
      <c r="DX340" s="22"/>
      <c r="DY340" s="22"/>
      <c r="DZ340" s="22"/>
      <c r="EA340" s="22"/>
      <c r="EB340" s="22"/>
      <c r="EC340" s="22"/>
      <c r="ED340" s="22"/>
      <c r="EE340" s="22"/>
      <c r="EF340" s="22"/>
      <c r="EG340" s="22"/>
      <c r="EH340" s="22"/>
      <c r="EI340" s="22"/>
      <c r="EJ340" s="22"/>
      <c r="EK340" s="22"/>
      <c r="EL340" s="22"/>
      <c r="EM340" s="22"/>
      <c r="EN340" s="22"/>
      <c r="EO340" s="22"/>
      <c r="EP340" s="22"/>
      <c r="EQ340" s="22"/>
      <c r="ER340" s="22"/>
      <c r="ES340" s="22"/>
      <c r="ET340" s="22"/>
      <c r="EU340" s="22"/>
      <c r="EV340" s="22"/>
      <c r="EW340" s="22"/>
      <c r="EX340" s="22"/>
      <c r="EY340" s="22"/>
      <c r="EZ340" s="22"/>
      <c r="FA340" s="22"/>
      <c r="FB340" s="22"/>
      <c r="FC340" s="22"/>
      <c r="FD340" s="22"/>
      <c r="FE340" s="22"/>
      <c r="FF340" s="22"/>
      <c r="FG340" s="22"/>
      <c r="FH340" s="22"/>
      <c r="FI340" s="22"/>
      <c r="FJ340" s="22"/>
      <c r="FK340" s="22"/>
      <c r="FL340" s="22"/>
      <c r="FM340" s="22"/>
      <c r="FN340" s="22"/>
      <c r="FO340" s="22"/>
      <c r="FP340" s="22"/>
      <c r="FQ340" s="22"/>
      <c r="FR340" s="22"/>
      <c r="FS340" s="22"/>
      <c r="FT340" s="22"/>
      <c r="FU340" s="22"/>
      <c r="FV340" s="22"/>
      <c r="FW340" s="22"/>
      <c r="FX340" s="22"/>
      <c r="FY340" s="22"/>
      <c r="FZ340" s="22"/>
      <c r="GA340" s="22"/>
      <c r="GB340" s="22"/>
      <c r="GC340" s="22"/>
      <c r="GD340" s="22"/>
      <c r="GE340" s="22"/>
      <c r="GF340" s="22"/>
      <c r="GG340" s="22"/>
      <c r="GH340" s="22"/>
      <c r="GI340" s="22"/>
      <c r="GJ340" s="22"/>
      <c r="GK340" s="22"/>
      <c r="GL340" s="22"/>
      <c r="GM340" s="22"/>
      <c r="GN340" s="22"/>
      <c r="GO340" s="22"/>
      <c r="GP340" s="22"/>
      <c r="GQ340" s="22"/>
      <c r="GR340" s="22"/>
      <c r="GS340" s="22"/>
      <c r="GT340" s="22"/>
      <c r="GU340" s="22"/>
      <c r="GV340" s="22"/>
      <c r="GW340" s="22"/>
      <c r="GX340" s="22"/>
      <c r="GY340" s="22"/>
      <c r="GZ340" s="22"/>
      <c r="HA340" s="22"/>
      <c r="HB340" s="22"/>
      <c r="HC340" s="22"/>
      <c r="HD340" s="22"/>
      <c r="HE340" s="22"/>
      <c r="HF340" s="22"/>
      <c r="HG340" s="22"/>
      <c r="HH340" s="22"/>
      <c r="HI340" s="22"/>
      <c r="HJ340" s="22"/>
      <c r="HK340" s="22"/>
      <c r="HL340" s="22"/>
      <c r="HM340" s="22"/>
      <c r="HN340" s="22"/>
      <c r="HO340" s="22"/>
      <c r="HP340" s="22"/>
      <c r="HQ340" s="22"/>
      <c r="HR340" s="22"/>
      <c r="HS340" s="22"/>
      <c r="HT340" s="22"/>
      <c r="HU340" s="22"/>
      <c r="HV340" s="22"/>
      <c r="HW340" s="22"/>
      <c r="HX340" s="22"/>
      <c r="HY340" s="22"/>
      <c r="HZ340" s="22"/>
      <c r="IA340" s="22"/>
      <c r="IB340" s="22"/>
      <c r="IC340" s="22"/>
      <c r="ID340" s="22"/>
      <c r="IE340" s="22"/>
      <c r="IF340" s="22"/>
      <c r="IG340" s="22"/>
      <c r="IH340" s="22"/>
      <c r="II340" s="22"/>
      <c r="IJ340" s="22"/>
      <c r="IK340" s="22"/>
      <c r="IL340" s="22"/>
      <c r="IM340" s="22"/>
      <c r="IN340" s="22"/>
      <c r="IO340" s="22"/>
      <c r="IP340" s="22"/>
      <c r="IQ340" s="22"/>
      <c r="IR340" s="22"/>
      <c r="IS340" s="22"/>
      <c r="IT340" s="22"/>
      <c r="IU340" s="22"/>
      <c r="IV340" s="22"/>
      <c r="IW340" s="22"/>
      <c r="IX340" s="22"/>
      <c r="IY340" s="22"/>
      <c r="IZ340" s="22"/>
      <c r="JA340" s="22"/>
      <c r="JB340" s="22"/>
      <c r="JC340" s="22"/>
      <c r="JD340" s="22"/>
      <c r="JE340" s="22"/>
      <c r="JF340" s="22"/>
      <c r="JG340" s="22"/>
      <c r="JH340" s="22"/>
      <c r="JI340" s="22"/>
      <c r="JJ340" s="22"/>
      <c r="JK340" s="22"/>
      <c r="JL340" s="22"/>
      <c r="JM340" s="22"/>
      <c r="JN340" s="22"/>
      <c r="JO340" s="22"/>
      <c r="JP340" s="22"/>
      <c r="JQ340" s="22"/>
      <c r="JR340" s="22"/>
      <c r="JS340" s="22"/>
      <c r="JT340" s="22"/>
      <c r="JU340" s="22"/>
      <c r="JV340" s="22"/>
      <c r="JW340" s="22"/>
      <c r="JX340" s="23"/>
    </row>
    <row r="341" spans="1:284" s="53" customFormat="1" ht="18.75" thickBot="1" x14ac:dyDescent="0.3">
      <c r="A341" s="67"/>
      <c r="B341" s="75" t="s">
        <v>24</v>
      </c>
      <c r="C341" s="80">
        <f>SUM(C324:C340)</f>
        <v>6414.29</v>
      </c>
      <c r="D341" s="80">
        <f t="shared" ref="D341:Z341" si="19">SUM(D324:D340)</f>
        <v>6196.7100000000009</v>
      </c>
      <c r="E341" s="80">
        <f t="shared" si="19"/>
        <v>6171.25</v>
      </c>
      <c r="F341" s="80">
        <f t="shared" si="19"/>
        <v>6430.66</v>
      </c>
      <c r="G341" s="80">
        <f t="shared" si="19"/>
        <v>6359.4699999999993</v>
      </c>
      <c r="H341" s="80">
        <f t="shared" si="19"/>
        <v>6696.2099999999991</v>
      </c>
      <c r="I341" s="80">
        <f t="shared" si="19"/>
        <v>7361.2800000000016</v>
      </c>
      <c r="J341" s="80">
        <f t="shared" si="19"/>
        <v>8126.7200000000012</v>
      </c>
      <c r="K341" s="80">
        <f t="shared" si="19"/>
        <v>9286.619999999999</v>
      </c>
      <c r="L341" s="80">
        <f t="shared" si="19"/>
        <v>10384.61</v>
      </c>
      <c r="M341" s="80">
        <f t="shared" si="19"/>
        <v>10456.900000000001</v>
      </c>
      <c r="N341" s="80">
        <f t="shared" si="19"/>
        <v>10605.34</v>
      </c>
      <c r="O341" s="80">
        <f t="shared" si="19"/>
        <v>10146.049999999999</v>
      </c>
      <c r="P341" s="80">
        <f t="shared" si="19"/>
        <v>10044.86</v>
      </c>
      <c r="Q341" s="80">
        <f t="shared" si="19"/>
        <v>9721.2499999999982</v>
      </c>
      <c r="R341" s="80">
        <f t="shared" si="19"/>
        <v>9670.6299999999974</v>
      </c>
      <c r="S341" s="80">
        <f t="shared" si="19"/>
        <v>10040.169999999998</v>
      </c>
      <c r="T341" s="102">
        <f>SUM(T324:T340)</f>
        <v>9942.31</v>
      </c>
      <c r="U341" s="80">
        <f t="shared" si="19"/>
        <v>9779.9800000000014</v>
      </c>
      <c r="V341" s="80">
        <f t="shared" si="19"/>
        <v>9291.9</v>
      </c>
      <c r="W341" s="80">
        <f t="shared" si="19"/>
        <v>8826.65</v>
      </c>
      <c r="X341" s="80">
        <f t="shared" si="19"/>
        <v>8308.11</v>
      </c>
      <c r="Y341" s="80">
        <f t="shared" si="19"/>
        <v>7587.2500000000018</v>
      </c>
      <c r="Z341" s="80">
        <f t="shared" si="19"/>
        <v>6990.1</v>
      </c>
      <c r="AA341" s="80">
        <f>SUM(C341:Z341)</f>
        <v>204839.32000000004</v>
      </c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  <c r="DL341" s="54"/>
      <c r="DM341" s="54"/>
      <c r="DN341" s="54"/>
      <c r="DO341" s="54"/>
      <c r="DP341" s="54"/>
      <c r="DQ341" s="54"/>
      <c r="DR341" s="54"/>
      <c r="DS341" s="54"/>
      <c r="DT341" s="54"/>
      <c r="DU341" s="54"/>
      <c r="DV341" s="54"/>
      <c r="DW341" s="54"/>
      <c r="DX341" s="54"/>
      <c r="DY341" s="54"/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  <c r="ES341" s="54"/>
      <c r="ET341" s="54"/>
      <c r="EU341" s="54"/>
      <c r="EV341" s="54"/>
      <c r="EW341" s="54"/>
      <c r="EX341" s="54"/>
      <c r="EY341" s="54"/>
      <c r="EZ341" s="54"/>
      <c r="FA341" s="54"/>
      <c r="FB341" s="54"/>
      <c r="FC341" s="54"/>
      <c r="FD341" s="54"/>
      <c r="FE341" s="54"/>
      <c r="FF341" s="54"/>
      <c r="FG341" s="54"/>
      <c r="FH341" s="54"/>
      <c r="FI341" s="54"/>
      <c r="FJ341" s="54"/>
      <c r="FK341" s="54"/>
      <c r="FL341" s="54"/>
      <c r="FM341" s="54"/>
      <c r="FN341" s="54"/>
      <c r="FO341" s="54"/>
      <c r="FP341" s="54"/>
      <c r="FQ341" s="54"/>
      <c r="FR341" s="54"/>
      <c r="FS341" s="54"/>
      <c r="FT341" s="54"/>
      <c r="FU341" s="54"/>
      <c r="FV341" s="54"/>
      <c r="FW341" s="54"/>
      <c r="FX341" s="54"/>
      <c r="FY341" s="54"/>
      <c r="FZ341" s="54"/>
      <c r="GA341" s="54"/>
      <c r="GB341" s="54"/>
      <c r="GC341" s="54"/>
      <c r="GD341" s="54"/>
      <c r="GE341" s="54"/>
      <c r="GF341" s="54"/>
      <c r="GG341" s="54"/>
      <c r="GH341" s="54"/>
      <c r="GI341" s="54"/>
      <c r="GJ341" s="54"/>
      <c r="GK341" s="54"/>
      <c r="GL341" s="54"/>
      <c r="GM341" s="54"/>
      <c r="GN341" s="54"/>
      <c r="GO341" s="54"/>
      <c r="GP341" s="54"/>
      <c r="GQ341" s="54"/>
      <c r="GR341" s="54"/>
      <c r="GS341" s="54"/>
      <c r="GT341" s="54"/>
      <c r="GU341" s="54"/>
      <c r="GV341" s="54"/>
      <c r="GW341" s="54"/>
      <c r="GX341" s="54"/>
      <c r="GY341" s="54"/>
      <c r="GZ341" s="54"/>
      <c r="HA341" s="54"/>
      <c r="HB341" s="54"/>
      <c r="HC341" s="54"/>
      <c r="HD341" s="54"/>
      <c r="HE341" s="54"/>
      <c r="HF341" s="54"/>
      <c r="HG341" s="54"/>
      <c r="HH341" s="54"/>
      <c r="HI341" s="54"/>
      <c r="HJ341" s="54"/>
      <c r="HK341" s="54"/>
      <c r="HL341" s="54"/>
      <c r="HM341" s="54"/>
      <c r="HN341" s="54"/>
      <c r="HO341" s="54"/>
      <c r="HP341" s="54"/>
      <c r="HQ341" s="54"/>
      <c r="HR341" s="54"/>
      <c r="HS341" s="54"/>
      <c r="HT341" s="54"/>
      <c r="HU341" s="54"/>
      <c r="HV341" s="54"/>
      <c r="HW341" s="54"/>
      <c r="HX341" s="54"/>
      <c r="HY341" s="54"/>
      <c r="HZ341" s="54"/>
      <c r="IA341" s="54"/>
      <c r="IB341" s="54"/>
      <c r="IC341" s="54"/>
      <c r="ID341" s="54"/>
      <c r="IE341" s="54"/>
      <c r="IF341" s="54"/>
      <c r="IG341" s="54"/>
      <c r="IH341" s="54"/>
      <c r="II341" s="54"/>
      <c r="IJ341" s="54"/>
      <c r="IK341" s="54"/>
      <c r="IL341" s="54"/>
      <c r="IM341" s="54"/>
      <c r="IN341" s="54"/>
      <c r="IO341" s="54"/>
      <c r="IP341" s="54"/>
      <c r="IQ341" s="54"/>
      <c r="IR341" s="54"/>
      <c r="IS341" s="54"/>
      <c r="IT341" s="54"/>
      <c r="IU341" s="54"/>
      <c r="IV341" s="54"/>
      <c r="IW341" s="54"/>
      <c r="IX341" s="54"/>
      <c r="IY341" s="54"/>
      <c r="IZ341" s="54"/>
      <c r="JA341" s="54"/>
      <c r="JB341" s="54"/>
      <c r="JC341" s="54"/>
      <c r="JD341" s="54"/>
      <c r="JE341" s="54"/>
      <c r="JF341" s="54"/>
      <c r="JG341" s="54"/>
      <c r="JH341" s="54"/>
      <c r="JI341" s="54"/>
      <c r="JJ341" s="54"/>
      <c r="JK341" s="54"/>
      <c r="JL341" s="54"/>
      <c r="JM341" s="54"/>
      <c r="JN341" s="54"/>
      <c r="JO341" s="54"/>
      <c r="JP341" s="54"/>
      <c r="JQ341" s="54"/>
      <c r="JR341" s="54"/>
      <c r="JS341" s="54"/>
      <c r="JT341" s="54"/>
      <c r="JU341" s="54"/>
      <c r="JV341" s="54"/>
      <c r="JW341" s="54"/>
      <c r="JX341" s="55"/>
    </row>
    <row r="342" spans="1:284" s="54" customFormat="1" x14ac:dyDescent="0.25">
      <c r="A342" s="67"/>
      <c r="B342" s="75" t="s">
        <v>25</v>
      </c>
      <c r="C342" s="89">
        <v>-3</v>
      </c>
      <c r="D342" s="89">
        <v>-3</v>
      </c>
      <c r="E342" s="89">
        <v>-3</v>
      </c>
      <c r="F342" s="89">
        <v>-3</v>
      </c>
      <c r="G342" s="89">
        <v>-3</v>
      </c>
      <c r="H342" s="89">
        <v>-3</v>
      </c>
      <c r="I342" s="89">
        <v>-3</v>
      </c>
      <c r="J342" s="89">
        <v>-2</v>
      </c>
      <c r="K342" s="89">
        <v>-2</v>
      </c>
      <c r="L342" s="89">
        <v>-2</v>
      </c>
      <c r="M342" s="89">
        <v>-1</v>
      </c>
      <c r="N342" s="89">
        <v>-1</v>
      </c>
      <c r="O342" s="89">
        <v>-1</v>
      </c>
      <c r="P342" s="89">
        <v>-1</v>
      </c>
      <c r="Q342" s="89">
        <v>-1</v>
      </c>
      <c r="R342" s="89">
        <v>-1</v>
      </c>
      <c r="S342" s="89">
        <v>-1</v>
      </c>
      <c r="T342" s="89">
        <v>-2</v>
      </c>
      <c r="U342" s="89">
        <v>-2</v>
      </c>
      <c r="V342" s="89">
        <v>-2</v>
      </c>
      <c r="W342" s="89">
        <v>-2</v>
      </c>
      <c r="X342" s="89">
        <v>-3</v>
      </c>
      <c r="Y342" s="89">
        <v>-3</v>
      </c>
      <c r="Z342" s="89">
        <v>-3</v>
      </c>
      <c r="AA342" s="122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</row>
    <row r="343" spans="1:284" ht="15" thickBot="1" x14ac:dyDescent="0.25">
      <c r="A343" s="125" t="s">
        <v>58</v>
      </c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7"/>
    </row>
    <row r="344" spans="1:284" s="34" customFormat="1" x14ac:dyDescent="0.25">
      <c r="A344" s="67">
        <v>1</v>
      </c>
      <c r="B344" s="75" t="s">
        <v>100</v>
      </c>
      <c r="C344" s="102">
        <v>611.1</v>
      </c>
      <c r="D344" s="102">
        <v>567.6</v>
      </c>
      <c r="E344" s="102">
        <v>548.4</v>
      </c>
      <c r="F344" s="102">
        <v>527.1</v>
      </c>
      <c r="G344" s="102">
        <v>504</v>
      </c>
      <c r="H344" s="102">
        <v>536.1</v>
      </c>
      <c r="I344" s="102">
        <v>615.29999999999995</v>
      </c>
      <c r="J344" s="102">
        <v>701.1</v>
      </c>
      <c r="K344" s="102">
        <v>822.6</v>
      </c>
      <c r="L344" s="102">
        <v>921</v>
      </c>
      <c r="M344" s="102">
        <v>1042.5</v>
      </c>
      <c r="N344" s="102">
        <v>963</v>
      </c>
      <c r="O344" s="102">
        <v>1002.6</v>
      </c>
      <c r="P344" s="102">
        <v>984</v>
      </c>
      <c r="Q344" s="102">
        <v>1.1000000000000001</v>
      </c>
      <c r="R344" s="102">
        <v>972</v>
      </c>
      <c r="S344" s="102">
        <v>944.4</v>
      </c>
      <c r="T344" s="102">
        <v>1031.4000000000001</v>
      </c>
      <c r="U344" s="102">
        <v>858.3</v>
      </c>
      <c r="V344" s="102">
        <v>881.1</v>
      </c>
      <c r="W344" s="102">
        <v>957.6</v>
      </c>
      <c r="X344" s="102">
        <v>905.7</v>
      </c>
      <c r="Y344" s="102">
        <v>782.7</v>
      </c>
      <c r="Z344" s="102">
        <v>689.7</v>
      </c>
      <c r="AA344" s="80">
        <f>SUM(C344:Z344)</f>
        <v>18370.400000000001</v>
      </c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33"/>
    </row>
    <row r="345" spans="1:284" s="37" customFormat="1" x14ac:dyDescent="0.25">
      <c r="A345" s="67">
        <v>2</v>
      </c>
      <c r="B345" s="75" t="s">
        <v>98</v>
      </c>
      <c r="C345" s="102">
        <v>865.76</v>
      </c>
      <c r="D345" s="102">
        <v>774.76</v>
      </c>
      <c r="E345" s="102">
        <v>773.74</v>
      </c>
      <c r="F345" s="102">
        <v>789.56</v>
      </c>
      <c r="G345" s="102">
        <v>804.54</v>
      </c>
      <c r="H345" s="102">
        <v>825.78</v>
      </c>
      <c r="I345" s="102">
        <v>856.87</v>
      </c>
      <c r="J345" s="102">
        <v>859.8</v>
      </c>
      <c r="K345" s="102">
        <v>985.76</v>
      </c>
      <c r="L345" s="102">
        <v>998.65</v>
      </c>
      <c r="M345" s="102">
        <v>1034.8</v>
      </c>
      <c r="N345" s="102">
        <v>1062.9000000000001</v>
      </c>
      <c r="O345" s="102">
        <v>1108.8</v>
      </c>
      <c r="P345" s="102">
        <v>1117.8</v>
      </c>
      <c r="Q345" s="102">
        <v>1187.76</v>
      </c>
      <c r="R345" s="102">
        <v>1125.9000000000001</v>
      </c>
      <c r="S345" s="102">
        <v>1167.5999999999999</v>
      </c>
      <c r="T345" s="102">
        <v>1175.7</v>
      </c>
      <c r="U345" s="102">
        <v>1161.5999999999999</v>
      </c>
      <c r="V345" s="102">
        <v>1133.4000000000001</v>
      </c>
      <c r="W345" s="102">
        <v>1228.2</v>
      </c>
      <c r="X345" s="102">
        <v>1209.5999999999999</v>
      </c>
      <c r="Y345" s="102">
        <v>1028.0999999999999</v>
      </c>
      <c r="Z345" s="102">
        <v>1029.8399999999999</v>
      </c>
      <c r="AA345" s="80">
        <f t="shared" ref="AA345:AA346" si="20">SUM(C345:Z345)</f>
        <v>24307.219999999998</v>
      </c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36"/>
    </row>
    <row r="346" spans="1:284" s="37" customFormat="1" x14ac:dyDescent="0.25">
      <c r="A346" s="67">
        <v>3</v>
      </c>
      <c r="B346" s="75" t="s">
        <v>99</v>
      </c>
      <c r="C346" s="102">
        <v>791.2</v>
      </c>
      <c r="D346" s="102">
        <v>751.2</v>
      </c>
      <c r="E346" s="102">
        <v>712</v>
      </c>
      <c r="F346" s="102">
        <v>699.2</v>
      </c>
      <c r="G346" s="102">
        <v>690</v>
      </c>
      <c r="H346" s="102">
        <v>741.2</v>
      </c>
      <c r="I346" s="102">
        <v>806.4</v>
      </c>
      <c r="J346" s="102">
        <v>1011.2</v>
      </c>
      <c r="K346" s="102">
        <v>1317.6</v>
      </c>
      <c r="L346" s="102">
        <v>1217</v>
      </c>
      <c r="M346" s="102">
        <v>1112.2</v>
      </c>
      <c r="N346" s="102">
        <v>1223.2</v>
      </c>
      <c r="O346" s="102">
        <v>1129.2</v>
      </c>
      <c r="P346" s="102">
        <v>1124.4000000000001</v>
      </c>
      <c r="Q346" s="102">
        <v>1131.5999999999999</v>
      </c>
      <c r="R346" s="102">
        <v>1222</v>
      </c>
      <c r="S346" s="102">
        <v>1117.2</v>
      </c>
      <c r="T346" s="102">
        <v>1124</v>
      </c>
      <c r="U346" s="102">
        <v>1116</v>
      </c>
      <c r="V346" s="102">
        <v>1002.4</v>
      </c>
      <c r="W346" s="102">
        <v>1216.4000000000001</v>
      </c>
      <c r="X346" s="102">
        <v>1111.8</v>
      </c>
      <c r="Y346" s="102">
        <v>909.6</v>
      </c>
      <c r="Z346" s="102">
        <v>944</v>
      </c>
      <c r="AA346" s="80">
        <f t="shared" si="20"/>
        <v>24221.000000000004</v>
      </c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36"/>
    </row>
    <row r="347" spans="1:284" s="37" customFormat="1" x14ac:dyDescent="0.25">
      <c r="A347" s="67"/>
      <c r="B347" s="75" t="s">
        <v>24</v>
      </c>
      <c r="C347" s="80">
        <f t="shared" ref="C347:AA347" si="21">SUM(C344:C346)</f>
        <v>2268.0600000000004</v>
      </c>
      <c r="D347" s="80">
        <f t="shared" si="21"/>
        <v>2093.5600000000004</v>
      </c>
      <c r="E347" s="80">
        <f t="shared" si="21"/>
        <v>2034.1399999999999</v>
      </c>
      <c r="F347" s="80">
        <f t="shared" si="21"/>
        <v>2015.86</v>
      </c>
      <c r="G347" s="80">
        <f t="shared" si="21"/>
        <v>1998.54</v>
      </c>
      <c r="H347" s="80">
        <f t="shared" si="21"/>
        <v>2103.08</v>
      </c>
      <c r="I347" s="80">
        <f t="shared" si="21"/>
        <v>2278.5700000000002</v>
      </c>
      <c r="J347" s="80">
        <f t="shared" si="21"/>
        <v>2572.1000000000004</v>
      </c>
      <c r="K347" s="80">
        <f t="shared" si="21"/>
        <v>3125.96</v>
      </c>
      <c r="L347" s="80">
        <f t="shared" si="21"/>
        <v>3136.65</v>
      </c>
      <c r="M347" s="80">
        <f t="shared" si="21"/>
        <v>3189.5</v>
      </c>
      <c r="N347" s="80">
        <f t="shared" si="21"/>
        <v>3249.1000000000004</v>
      </c>
      <c r="O347" s="80">
        <f t="shared" si="21"/>
        <v>3240.6000000000004</v>
      </c>
      <c r="P347" s="80">
        <f t="shared" si="21"/>
        <v>3226.2000000000003</v>
      </c>
      <c r="Q347" s="80">
        <f t="shared" si="21"/>
        <v>2320.46</v>
      </c>
      <c r="R347" s="80">
        <f t="shared" si="21"/>
        <v>3319.9</v>
      </c>
      <c r="S347" s="80">
        <f t="shared" si="21"/>
        <v>3229.2</v>
      </c>
      <c r="T347" s="80">
        <f t="shared" si="21"/>
        <v>3331.1000000000004</v>
      </c>
      <c r="U347" s="80">
        <f t="shared" si="21"/>
        <v>3135.8999999999996</v>
      </c>
      <c r="V347" s="80">
        <f t="shared" si="21"/>
        <v>3016.9</v>
      </c>
      <c r="W347" s="80">
        <f t="shared" si="21"/>
        <v>3402.2000000000003</v>
      </c>
      <c r="X347" s="80">
        <f t="shared" si="21"/>
        <v>3227.1000000000004</v>
      </c>
      <c r="Y347" s="80">
        <f t="shared" si="21"/>
        <v>2720.4</v>
      </c>
      <c r="Z347" s="80">
        <f t="shared" si="21"/>
        <v>2663.54</v>
      </c>
      <c r="AA347" s="80">
        <f t="shared" si="21"/>
        <v>66898.62</v>
      </c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36"/>
    </row>
    <row r="348" spans="1:284" s="27" customFormat="1" ht="18.75" thickBot="1" x14ac:dyDescent="0.3">
      <c r="A348" s="67"/>
      <c r="B348" s="75" t="s">
        <v>25</v>
      </c>
      <c r="C348" s="80">
        <v>2</v>
      </c>
      <c r="D348" s="80">
        <v>3</v>
      </c>
      <c r="E348" s="80">
        <v>3</v>
      </c>
      <c r="F348" s="80">
        <v>3</v>
      </c>
      <c r="G348" s="80">
        <v>4</v>
      </c>
      <c r="H348" s="80">
        <v>3</v>
      </c>
      <c r="I348" s="80">
        <v>3</v>
      </c>
      <c r="J348" s="80">
        <v>3</v>
      </c>
      <c r="K348" s="80">
        <v>3</v>
      </c>
      <c r="L348" s="80">
        <v>3</v>
      </c>
      <c r="M348" s="80">
        <v>3</v>
      </c>
      <c r="N348" s="80">
        <v>4</v>
      </c>
      <c r="O348" s="80">
        <v>4</v>
      </c>
      <c r="P348" s="80">
        <v>5</v>
      </c>
      <c r="Q348" s="80">
        <v>5</v>
      </c>
      <c r="R348" s="80">
        <v>4</v>
      </c>
      <c r="S348" s="80">
        <v>3</v>
      </c>
      <c r="T348" s="102">
        <v>3</v>
      </c>
      <c r="U348" s="80">
        <v>3</v>
      </c>
      <c r="V348" s="80">
        <v>4</v>
      </c>
      <c r="W348" s="80">
        <v>3</v>
      </c>
      <c r="X348" s="80">
        <v>4</v>
      </c>
      <c r="Y348" s="80">
        <v>5</v>
      </c>
      <c r="Z348" s="80">
        <v>3</v>
      </c>
      <c r="AA348" s="80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  <c r="DK348" s="22"/>
      <c r="DL348" s="22"/>
      <c r="DM348" s="22"/>
      <c r="DN348" s="22"/>
      <c r="DO348" s="22"/>
      <c r="DP348" s="22"/>
      <c r="DQ348" s="22"/>
      <c r="DR348" s="22"/>
      <c r="DS348" s="22"/>
      <c r="DT348" s="22"/>
      <c r="DU348" s="22"/>
      <c r="DV348" s="22"/>
      <c r="DW348" s="22"/>
      <c r="DX348" s="22"/>
      <c r="DY348" s="22"/>
      <c r="DZ348" s="22"/>
      <c r="EA348" s="22"/>
      <c r="EB348" s="22"/>
      <c r="EC348" s="22"/>
      <c r="ED348" s="22"/>
      <c r="EE348" s="22"/>
      <c r="EF348" s="22"/>
      <c r="EG348" s="22"/>
      <c r="EH348" s="22"/>
      <c r="EI348" s="22"/>
      <c r="EJ348" s="22"/>
      <c r="EK348" s="22"/>
      <c r="EL348" s="22"/>
      <c r="EM348" s="22"/>
      <c r="EN348" s="22"/>
      <c r="EO348" s="22"/>
      <c r="EP348" s="22"/>
      <c r="EQ348" s="22"/>
      <c r="ER348" s="22"/>
      <c r="ES348" s="22"/>
      <c r="ET348" s="22"/>
      <c r="EU348" s="22"/>
      <c r="EV348" s="22"/>
      <c r="EW348" s="22"/>
      <c r="EX348" s="22"/>
      <c r="EY348" s="22"/>
      <c r="EZ348" s="22"/>
      <c r="FA348" s="22"/>
      <c r="FB348" s="22"/>
      <c r="FC348" s="22"/>
      <c r="FD348" s="22"/>
      <c r="FE348" s="22"/>
      <c r="FF348" s="22"/>
      <c r="FG348" s="22"/>
      <c r="FH348" s="22"/>
      <c r="FI348" s="22"/>
      <c r="FJ348" s="22"/>
      <c r="FK348" s="22"/>
      <c r="FL348" s="22"/>
      <c r="FM348" s="22"/>
      <c r="FN348" s="22"/>
      <c r="FO348" s="22"/>
      <c r="FP348" s="22"/>
      <c r="FQ348" s="22"/>
      <c r="FR348" s="22"/>
      <c r="FS348" s="22"/>
      <c r="FT348" s="22"/>
      <c r="FU348" s="22"/>
      <c r="FV348" s="22"/>
      <c r="FW348" s="22"/>
      <c r="FX348" s="22"/>
      <c r="FY348" s="22"/>
      <c r="FZ348" s="22"/>
      <c r="GA348" s="22"/>
      <c r="GB348" s="22"/>
      <c r="GC348" s="22"/>
      <c r="GD348" s="22"/>
      <c r="GE348" s="22"/>
      <c r="GF348" s="22"/>
      <c r="GG348" s="22"/>
      <c r="GH348" s="22"/>
      <c r="GI348" s="22"/>
      <c r="GJ348" s="22"/>
      <c r="GK348" s="22"/>
      <c r="GL348" s="22"/>
      <c r="GM348" s="22"/>
      <c r="GN348" s="22"/>
      <c r="GO348" s="22"/>
      <c r="GP348" s="22"/>
      <c r="GQ348" s="22"/>
      <c r="GR348" s="22"/>
      <c r="GS348" s="22"/>
      <c r="GT348" s="22"/>
      <c r="GU348" s="22"/>
      <c r="GV348" s="22"/>
      <c r="GW348" s="22"/>
      <c r="GX348" s="22"/>
      <c r="GY348" s="22"/>
      <c r="GZ348" s="22"/>
      <c r="HA348" s="22"/>
      <c r="HB348" s="22"/>
      <c r="HC348" s="22"/>
      <c r="HD348" s="22"/>
      <c r="HE348" s="22"/>
      <c r="HF348" s="22"/>
      <c r="HG348" s="22"/>
      <c r="HH348" s="22"/>
      <c r="HI348" s="22"/>
      <c r="HJ348" s="22"/>
      <c r="HK348" s="22"/>
      <c r="HL348" s="22"/>
      <c r="HM348" s="22"/>
      <c r="HN348" s="22"/>
      <c r="HO348" s="22"/>
      <c r="HP348" s="22"/>
      <c r="HQ348" s="22"/>
      <c r="HR348" s="22"/>
      <c r="HS348" s="22"/>
      <c r="HT348" s="22"/>
      <c r="HU348" s="22"/>
      <c r="HV348" s="22"/>
      <c r="HW348" s="22"/>
      <c r="HX348" s="22"/>
      <c r="HY348" s="22"/>
      <c r="HZ348" s="22"/>
      <c r="IA348" s="22"/>
      <c r="IB348" s="22"/>
      <c r="IC348" s="22"/>
      <c r="ID348" s="22"/>
      <c r="IE348" s="22"/>
      <c r="IF348" s="22"/>
      <c r="IG348" s="22"/>
      <c r="IH348" s="22"/>
      <c r="II348" s="22"/>
      <c r="IJ348" s="22"/>
      <c r="IK348" s="22"/>
      <c r="IL348" s="22"/>
      <c r="IM348" s="22"/>
      <c r="IN348" s="22"/>
      <c r="IO348" s="22"/>
      <c r="IP348" s="22"/>
      <c r="IQ348" s="22"/>
      <c r="IR348" s="22"/>
      <c r="IS348" s="22"/>
      <c r="IT348" s="22"/>
      <c r="IU348" s="22"/>
      <c r="IV348" s="22"/>
      <c r="IW348" s="22"/>
      <c r="IX348" s="22"/>
      <c r="IY348" s="22"/>
      <c r="IZ348" s="22"/>
      <c r="JA348" s="22"/>
      <c r="JB348" s="22"/>
      <c r="JC348" s="22"/>
      <c r="JD348" s="22"/>
      <c r="JE348" s="22"/>
      <c r="JF348" s="22"/>
      <c r="JG348" s="22"/>
      <c r="JH348" s="22"/>
      <c r="JI348" s="22"/>
      <c r="JJ348" s="22"/>
      <c r="JK348" s="22"/>
      <c r="JL348" s="22"/>
      <c r="JM348" s="22"/>
      <c r="JN348" s="22"/>
      <c r="JO348" s="22"/>
      <c r="JP348" s="22"/>
      <c r="JQ348" s="22"/>
      <c r="JR348" s="22"/>
      <c r="JS348" s="22"/>
      <c r="JT348" s="22"/>
      <c r="JU348" s="22"/>
      <c r="JV348" s="22"/>
      <c r="JW348" s="22"/>
      <c r="JX348" s="26"/>
    </row>
    <row r="349" spans="1:284" s="56" customFormat="1" ht="18.75" thickBot="1" x14ac:dyDescent="0.3">
      <c r="A349" s="67"/>
      <c r="B349" s="75" t="s">
        <v>59</v>
      </c>
      <c r="C349" s="80">
        <f t="shared" ref="C349:Z349" si="22">C35+C49+C67+C95+C102+C113+C135+C140+C147+C161+C183+C231+C241+C253+C263+C278+C288+C305+C321+C347+C341</f>
        <v>125596.52352</v>
      </c>
      <c r="D349" s="80">
        <f t="shared" si="22"/>
        <v>120043.17125</v>
      </c>
      <c r="E349" s="80">
        <f t="shared" si="22"/>
        <v>117317.44144000001</v>
      </c>
      <c r="F349" s="80">
        <f t="shared" si="22"/>
        <v>117125.79899999998</v>
      </c>
      <c r="G349" s="80">
        <f t="shared" si="22"/>
        <v>118259.95129</v>
      </c>
      <c r="H349" s="80">
        <f t="shared" si="22"/>
        <v>125943.89416</v>
      </c>
      <c r="I349" s="80">
        <f t="shared" si="22"/>
        <v>140068.39301</v>
      </c>
      <c r="J349" s="80">
        <f t="shared" si="22"/>
        <v>153042.11257000003</v>
      </c>
      <c r="K349" s="80">
        <f t="shared" si="22"/>
        <v>170489.61203999995</v>
      </c>
      <c r="L349" s="80">
        <f t="shared" si="22"/>
        <v>180570.21590000001</v>
      </c>
      <c r="M349" s="80">
        <f t="shared" si="22"/>
        <v>181283.09466</v>
      </c>
      <c r="N349" s="80">
        <f t="shared" si="22"/>
        <v>180113.67766000004</v>
      </c>
      <c r="O349" s="80">
        <f t="shared" si="22"/>
        <v>174421.16664000001</v>
      </c>
      <c r="P349" s="80">
        <f t="shared" si="22"/>
        <v>174624.32936999999</v>
      </c>
      <c r="Q349" s="80">
        <f t="shared" si="22"/>
        <v>172333.79137999998</v>
      </c>
      <c r="R349" s="80">
        <f t="shared" si="22"/>
        <v>173772.29474000001</v>
      </c>
      <c r="S349" s="80">
        <f t="shared" si="22"/>
        <v>178057.91742999997</v>
      </c>
      <c r="T349" s="80">
        <f t="shared" si="22"/>
        <v>184482.98331000001</v>
      </c>
      <c r="U349" s="80">
        <f t="shared" si="22"/>
        <v>184470.77446000004</v>
      </c>
      <c r="V349" s="80">
        <f t="shared" si="22"/>
        <v>179136.41030999998</v>
      </c>
      <c r="W349" s="80">
        <f t="shared" si="22"/>
        <v>172657.19443999999</v>
      </c>
      <c r="X349" s="80">
        <f t="shared" si="22"/>
        <v>163905.65577000001</v>
      </c>
      <c r="Y349" s="80">
        <f t="shared" si="22"/>
        <v>139351.27243999997</v>
      </c>
      <c r="Z349" s="80">
        <f t="shared" si="22"/>
        <v>136779.53886</v>
      </c>
      <c r="AA349" s="80">
        <f>AA35+AA49+AA67+AA95+AA102+AA113+AA135+AA140+AA147+AA161+AA183+AA231+AA241+AA253+AA263+AA278+AA288+AA305+AA321+AA347+AA341</f>
        <v>3744071.1356499996</v>
      </c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  <c r="BO349" s="57"/>
      <c r="BP349" s="57"/>
      <c r="BQ349" s="57"/>
      <c r="BR349" s="57"/>
      <c r="BS349" s="57"/>
      <c r="BT349" s="57"/>
      <c r="BU349" s="57"/>
      <c r="BV349" s="57"/>
      <c r="BW349" s="57"/>
      <c r="BX349" s="57"/>
      <c r="BY349" s="57"/>
      <c r="BZ349" s="57"/>
      <c r="CA349" s="57"/>
      <c r="CB349" s="57"/>
      <c r="CC349" s="57"/>
      <c r="CD349" s="57"/>
      <c r="CE349" s="57"/>
      <c r="CF349" s="57"/>
      <c r="CG349" s="57"/>
      <c r="CH349" s="57"/>
      <c r="CI349" s="57"/>
      <c r="CJ349" s="57"/>
      <c r="CK349" s="57"/>
      <c r="CL349" s="57"/>
      <c r="CM349" s="57"/>
      <c r="CN349" s="57"/>
      <c r="CO349" s="57"/>
      <c r="CP349" s="57"/>
      <c r="CQ349" s="57"/>
      <c r="CR349" s="57"/>
      <c r="CS349" s="57"/>
      <c r="CT349" s="57"/>
      <c r="CU349" s="57"/>
      <c r="CV349" s="57"/>
      <c r="CW349" s="57"/>
      <c r="CX349" s="57"/>
      <c r="CY349" s="57"/>
      <c r="CZ349" s="57"/>
      <c r="DA349" s="57"/>
      <c r="DB349" s="57"/>
      <c r="DC349" s="57"/>
      <c r="DD349" s="57"/>
      <c r="DE349" s="57"/>
      <c r="DF349" s="57"/>
      <c r="DG349" s="57"/>
      <c r="DH349" s="57"/>
      <c r="DI349" s="57"/>
      <c r="DJ349" s="57"/>
      <c r="DK349" s="57"/>
      <c r="DL349" s="57"/>
      <c r="DM349" s="57"/>
      <c r="DN349" s="57"/>
      <c r="DO349" s="57"/>
      <c r="DP349" s="57"/>
      <c r="DQ349" s="57"/>
      <c r="DR349" s="57"/>
      <c r="DS349" s="57"/>
      <c r="DT349" s="57"/>
      <c r="DU349" s="57"/>
      <c r="DV349" s="57"/>
      <c r="DW349" s="57"/>
      <c r="DX349" s="57"/>
      <c r="DY349" s="57"/>
      <c r="DZ349" s="57"/>
      <c r="EA349" s="57"/>
      <c r="EB349" s="57"/>
      <c r="EC349" s="57"/>
      <c r="ED349" s="57"/>
      <c r="EE349" s="57"/>
      <c r="EF349" s="57"/>
      <c r="EG349" s="57"/>
      <c r="EH349" s="57"/>
      <c r="EI349" s="57"/>
      <c r="EJ349" s="57"/>
      <c r="EK349" s="57"/>
      <c r="EL349" s="57"/>
      <c r="EM349" s="57"/>
      <c r="EN349" s="57"/>
      <c r="EO349" s="57"/>
      <c r="EP349" s="57"/>
      <c r="EQ349" s="57"/>
      <c r="ER349" s="57"/>
      <c r="ES349" s="57"/>
      <c r="ET349" s="57"/>
      <c r="EU349" s="57"/>
      <c r="EV349" s="57"/>
      <c r="EW349" s="57"/>
      <c r="EX349" s="57"/>
      <c r="EY349" s="57"/>
      <c r="EZ349" s="57"/>
      <c r="FA349" s="57"/>
      <c r="FB349" s="57"/>
      <c r="FC349" s="57"/>
      <c r="FD349" s="57"/>
      <c r="FE349" s="57"/>
      <c r="FF349" s="57"/>
      <c r="FG349" s="57"/>
      <c r="FH349" s="57"/>
      <c r="FI349" s="57"/>
      <c r="FJ349" s="57"/>
      <c r="FK349" s="57"/>
      <c r="FL349" s="57"/>
      <c r="FM349" s="57"/>
      <c r="FN349" s="57"/>
      <c r="FO349" s="57"/>
      <c r="FP349" s="57"/>
      <c r="FQ349" s="57"/>
      <c r="FR349" s="57"/>
      <c r="FS349" s="57"/>
      <c r="FT349" s="57"/>
      <c r="FU349" s="57"/>
      <c r="FV349" s="57"/>
      <c r="FW349" s="57"/>
      <c r="FX349" s="57"/>
      <c r="FY349" s="57"/>
      <c r="FZ349" s="57"/>
      <c r="GA349" s="57"/>
      <c r="GB349" s="57"/>
      <c r="GC349" s="57"/>
      <c r="GD349" s="57"/>
      <c r="GE349" s="57"/>
      <c r="GF349" s="57"/>
      <c r="GG349" s="57"/>
      <c r="GH349" s="57"/>
      <c r="GI349" s="57"/>
      <c r="GJ349" s="57"/>
      <c r="GK349" s="57"/>
      <c r="GL349" s="57"/>
      <c r="GM349" s="57"/>
      <c r="GN349" s="57"/>
      <c r="GO349" s="57"/>
      <c r="GP349" s="57"/>
      <c r="GQ349" s="57"/>
      <c r="GR349" s="57"/>
      <c r="GS349" s="57"/>
      <c r="GT349" s="57"/>
      <c r="GU349" s="57"/>
      <c r="GV349" s="57"/>
      <c r="GW349" s="57"/>
      <c r="GX349" s="57"/>
      <c r="GY349" s="57"/>
      <c r="GZ349" s="57"/>
      <c r="HA349" s="57"/>
      <c r="HB349" s="57"/>
      <c r="HC349" s="57"/>
      <c r="HD349" s="57"/>
      <c r="HE349" s="57"/>
      <c r="HF349" s="57"/>
      <c r="HG349" s="57"/>
      <c r="HH349" s="57"/>
      <c r="HI349" s="57"/>
      <c r="HJ349" s="57"/>
      <c r="HK349" s="57"/>
      <c r="HL349" s="57"/>
      <c r="HM349" s="57"/>
      <c r="HN349" s="57"/>
      <c r="HO349" s="57"/>
      <c r="HP349" s="57"/>
      <c r="HQ349" s="57"/>
      <c r="HR349" s="57"/>
      <c r="HS349" s="57"/>
      <c r="HT349" s="57"/>
      <c r="HU349" s="57"/>
      <c r="HV349" s="57"/>
      <c r="HW349" s="57"/>
      <c r="HX349" s="57"/>
      <c r="HY349" s="57"/>
      <c r="HZ349" s="57"/>
      <c r="IA349" s="57"/>
      <c r="IB349" s="57"/>
      <c r="IC349" s="57"/>
      <c r="ID349" s="57"/>
      <c r="IE349" s="57"/>
      <c r="IF349" s="57"/>
      <c r="IG349" s="57"/>
      <c r="IH349" s="57"/>
      <c r="II349" s="57"/>
      <c r="IJ349" s="57"/>
      <c r="IK349" s="57"/>
      <c r="IL349" s="57"/>
      <c r="IM349" s="57"/>
      <c r="IN349" s="57"/>
      <c r="IO349" s="57"/>
      <c r="IP349" s="57"/>
      <c r="IQ349" s="57"/>
      <c r="IR349" s="57"/>
      <c r="IS349" s="57"/>
      <c r="IT349" s="57"/>
      <c r="IU349" s="57"/>
      <c r="IV349" s="57"/>
      <c r="IW349" s="57"/>
      <c r="IX349" s="57"/>
      <c r="IY349" s="57"/>
      <c r="IZ349" s="57"/>
      <c r="JA349" s="57"/>
      <c r="JB349" s="57"/>
      <c r="JC349" s="57"/>
      <c r="JD349" s="57"/>
      <c r="JE349" s="57"/>
      <c r="JF349" s="57"/>
      <c r="JG349" s="57"/>
      <c r="JH349" s="57"/>
      <c r="JI349" s="57"/>
      <c r="JJ349" s="57"/>
      <c r="JK349" s="57"/>
      <c r="JL349" s="57"/>
      <c r="JM349" s="57"/>
      <c r="JN349" s="57"/>
      <c r="JO349" s="57"/>
      <c r="JP349" s="57"/>
      <c r="JQ349" s="57"/>
      <c r="JR349" s="57"/>
      <c r="JS349" s="57"/>
      <c r="JT349" s="57"/>
      <c r="JU349" s="57"/>
      <c r="JV349" s="57"/>
      <c r="JW349" s="57"/>
    </row>
    <row r="350" spans="1:284" x14ac:dyDescent="0.25">
      <c r="A350" s="95"/>
      <c r="B350" s="66"/>
    </row>
    <row r="351" spans="1:284" x14ac:dyDescent="0.25">
      <c r="A351" s="95"/>
      <c r="B351" s="66"/>
      <c r="C351" s="66"/>
    </row>
    <row r="352" spans="1:284" x14ac:dyDescent="0.25">
      <c r="A352" s="95"/>
      <c r="B352" s="66"/>
    </row>
    <row r="353" spans="1:2" x14ac:dyDescent="0.25">
      <c r="A353" s="95"/>
      <c r="B353" s="66"/>
    </row>
    <row r="354" spans="1:2" x14ac:dyDescent="0.25">
      <c r="A354" s="95"/>
      <c r="B354" s="66"/>
    </row>
  </sheetData>
  <mergeCells count="24">
    <mergeCell ref="C1:Z1"/>
    <mergeCell ref="A104:AA104"/>
    <mergeCell ref="A115:AA115"/>
    <mergeCell ref="A97:AA97"/>
    <mergeCell ref="A36:AA36"/>
    <mergeCell ref="A50:AA50"/>
    <mergeCell ref="A2:AA2"/>
    <mergeCell ref="C3:Z3"/>
    <mergeCell ref="A6:AA6"/>
    <mergeCell ref="A343:AA343"/>
    <mergeCell ref="A185:AA185"/>
    <mergeCell ref="A265:AA265"/>
    <mergeCell ref="A233:AA233"/>
    <mergeCell ref="A307:AA307"/>
    <mergeCell ref="A323:AA323"/>
    <mergeCell ref="A289:AA289"/>
    <mergeCell ref="A255:AA255"/>
    <mergeCell ref="A280:AA280"/>
    <mergeCell ref="A163:AA163"/>
    <mergeCell ref="A149:AA149"/>
    <mergeCell ref="A243:AA243"/>
    <mergeCell ref="A68:AA68"/>
    <mergeCell ref="A142:AA142"/>
    <mergeCell ref="A137:AA137"/>
  </mergeCells>
  <phoneticPr fontId="8" type="noConversion"/>
  <pageMargins left="0.23622047244094491" right="0.31496062992125984" top="0.98425196850393704" bottom="0.35433070866141736" header="0.51181102362204722" footer="0.51181102362204722"/>
  <pageSetup paperSize="9" scale="35" fitToHeight="7" orientation="landscape" r:id="rId1"/>
  <headerFooter alignWithMargins="0"/>
  <rowBreaks count="1" manualBreakCount="1">
    <brk id="280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I44" sqref="I44"/>
    </sheetView>
  </sheetViews>
  <sheetFormatPr defaultRowHeight="12.75" x14ac:dyDescent="0.2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ГУП 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07-01</dc:creator>
  <cp:lastModifiedBy>Жданкин Сергей Владимирович</cp:lastModifiedBy>
  <cp:lastPrinted>2016-06-28T06:55:03Z</cp:lastPrinted>
  <dcterms:created xsi:type="dcterms:W3CDTF">2007-06-18T08:41:44Z</dcterms:created>
  <dcterms:modified xsi:type="dcterms:W3CDTF">2022-12-30T07:35:07Z</dcterms:modified>
</cp:coreProperties>
</file>