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ПТО\Размещение на сайт\2020\06\"/>
    </mc:Choice>
  </mc:AlternateContent>
  <bookViews>
    <workbookView xWindow="0" yWindow="0" windowWidth="28800" windowHeight="12435" tabRatio="601"/>
  </bookViews>
  <sheets>
    <sheet name="Лист1" sheetId="1" r:id="rId1"/>
    <sheet name="Лист2" sheetId="2" r:id="rId2"/>
  </sheets>
  <definedNames>
    <definedName name="_xlnm.Print_Titles" localSheetId="0">Лист1!$4:$4</definedName>
    <definedName name="_xlnm.Print_Area" localSheetId="0">Лист1!$A$1:$AA$354</definedName>
  </definedNames>
  <calcPr calcId="152511"/>
</workbook>
</file>

<file path=xl/calcChain.xml><?xml version="1.0" encoding="utf-8"?>
<calcChain xmlns="http://schemas.openxmlformats.org/spreadsheetml/2006/main">
  <c r="AA252" i="1" l="1"/>
  <c r="Z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C252" i="1"/>
  <c r="C319" i="1"/>
  <c r="D48" i="1" l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C48" i="1"/>
  <c r="AA102" i="1" l="1"/>
  <c r="Z102" i="1"/>
  <c r="AA287" i="1"/>
  <c r="AA343" i="1" l="1"/>
  <c r="AA344" i="1"/>
  <c r="AA345" i="1"/>
  <c r="AA346" i="1"/>
  <c r="AA342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 l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C160" i="1" l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C339" i="1" l="1"/>
  <c r="T339" i="1" l="1"/>
  <c r="AA67" i="1" l="1"/>
  <c r="AA95" i="1"/>
  <c r="AA113" i="1"/>
  <c r="AA135" i="1"/>
  <c r="AA146" i="1"/>
  <c r="AA240" i="1"/>
  <c r="AA262" i="1"/>
  <c r="AA277" i="1"/>
  <c r="AA319" i="1"/>
  <c r="AA339" i="1"/>
  <c r="C277" i="1"/>
  <c r="C262" i="1"/>
  <c r="C230" i="1"/>
  <c r="C146" i="1"/>
  <c r="C102" i="1"/>
  <c r="AA182" i="1" l="1"/>
  <c r="AA139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349" i="1" l="1"/>
  <c r="AQ36" i="1"/>
  <c r="AR36" i="1"/>
  <c r="AS36" i="1"/>
  <c r="AT36" i="1"/>
  <c r="AU36" i="1"/>
  <c r="Z139" i="1" l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C240" i="1"/>
  <c r="Z287" i="1" l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Z277" i="1" l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Z262" i="1" l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Z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V95" i="1"/>
  <c r="D339" i="1" l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U339" i="1"/>
  <c r="V339" i="1"/>
  <c r="W339" i="1"/>
  <c r="X339" i="1"/>
  <c r="Y339" i="1"/>
  <c r="Z339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W95" i="1"/>
  <c r="X95" i="1"/>
  <c r="Y95" i="1"/>
  <c r="Z95" i="1"/>
  <c r="C95" i="1"/>
  <c r="Z319" i="1" l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G349" i="1" s="1"/>
  <c r="F135" i="1"/>
  <c r="E135" i="1"/>
  <c r="D135" i="1"/>
  <c r="C135" i="1"/>
  <c r="C349" i="1" s="1"/>
  <c r="Q349" i="1" l="1"/>
  <c r="E349" i="1"/>
  <c r="M349" i="1"/>
  <c r="U349" i="1"/>
  <c r="Y349" i="1"/>
  <c r="S349" i="1"/>
  <c r="K349" i="1"/>
  <c r="W349" i="1"/>
  <c r="F349" i="1"/>
  <c r="J349" i="1"/>
  <c r="N349" i="1"/>
  <c r="R349" i="1"/>
  <c r="V349" i="1"/>
  <c r="Z349" i="1"/>
  <c r="O349" i="1"/>
  <c r="D349" i="1"/>
  <c r="H349" i="1"/>
  <c r="L349" i="1"/>
  <c r="T349" i="1"/>
  <c r="X349" i="1"/>
  <c r="P349" i="1"/>
  <c r="I349" i="1"/>
</calcChain>
</file>

<file path=xl/sharedStrings.xml><?xml version="1.0" encoding="utf-8"?>
<sst xmlns="http://schemas.openxmlformats.org/spreadsheetml/2006/main" count="468" uniqueCount="369">
  <si>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</si>
  <si>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</si>
  <si>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</si>
  <si>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</si>
  <si>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</si>
  <si>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</si>
  <si>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</si>
  <si>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</si>
  <si>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</si>
  <si>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</si>
  <si>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</si>
  <si>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</si>
  <si>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</si>
  <si>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</si>
  <si>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</si>
  <si>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</si>
  <si>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</si>
  <si>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</si>
  <si>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</si>
  <si>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</si>
  <si>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</si>
  <si>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</si>
  <si>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</si>
  <si>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Наименование 
потребителей с указанием замеров мощности по каждой точке присоединения к сети</t>
  </si>
  <si>
    <t>Итого</t>
  </si>
  <si>
    <t>t°C воздуха</t>
  </si>
  <si>
    <t xml:space="preserve">Ф-101 п/с Грачёвская </t>
  </si>
  <si>
    <t xml:space="preserve">Ф-102 п/с Грачёвская </t>
  </si>
  <si>
    <t xml:space="preserve">Ф-103 п/с Грачёвская </t>
  </si>
  <si>
    <t xml:space="preserve">Ф-105 п/с Грачёвская </t>
  </si>
  <si>
    <t xml:space="preserve">Ф-106 п/с Грачёвская </t>
  </si>
  <si>
    <t>ТП-22/104</t>
  </si>
  <si>
    <t>ТП-21/104</t>
  </si>
  <si>
    <t>ТП-8/102</t>
  </si>
  <si>
    <t>ТП-32/102</t>
  </si>
  <si>
    <t>с. Грачевка</t>
  </si>
  <si>
    <t>с. Кочубеевское</t>
  </si>
  <si>
    <t>г. Светлоград</t>
  </si>
  <si>
    <t>г. Благодарный</t>
  </si>
  <si>
    <t>с. Летняя Ставка</t>
  </si>
  <si>
    <t>г. Нефтекумск</t>
  </si>
  <si>
    <t>с. Левокумское</t>
  </si>
  <si>
    <t>с. Степное</t>
  </si>
  <si>
    <t>г. Новопавловск</t>
  </si>
  <si>
    <t>г. Изобильный</t>
  </si>
  <si>
    <t>г. Мин-Воды</t>
  </si>
  <si>
    <t>с. Александровское</t>
  </si>
  <si>
    <t>ст. Ессентукская</t>
  </si>
  <si>
    <t>с. Курсавка</t>
  </si>
  <si>
    <t>Ф - 115 ПС Новопавловская-2</t>
  </si>
  <si>
    <t>Ф - 116 ПС Новопавловская-2</t>
  </si>
  <si>
    <t>Ф - 117 ПС Новопавловская-2</t>
  </si>
  <si>
    <t>Ф - 148 ПС Новопавловская-2</t>
  </si>
  <si>
    <t>г. Зеленокумск</t>
  </si>
  <si>
    <t>ст. Курская</t>
  </si>
  <si>
    <t>г. Новоалександровск</t>
  </si>
  <si>
    <t>с. Красногвардейское</t>
  </si>
  <si>
    <t>г. Ипатово</t>
  </si>
  <si>
    <t>с. Дивное</t>
  </si>
  <si>
    <t>ТП 2/123</t>
  </si>
  <si>
    <t>ТП 16/123</t>
  </si>
  <si>
    <t>ТП 19/123</t>
  </si>
  <si>
    <t>ТП 20/123</t>
  </si>
  <si>
    <t>ИТОГО по ГУП СК "СКЭ"</t>
  </si>
  <si>
    <t>Ф602 Минводы 2 .</t>
  </si>
  <si>
    <t>Ф603 Минводы 2 .</t>
  </si>
  <si>
    <t>Ф604 Минводы 2 .</t>
  </si>
  <si>
    <t>Ф605 Минводы 2 .</t>
  </si>
  <si>
    <t>Ф607 Минводы 2 .</t>
  </si>
  <si>
    <t>Ф608 Минводы 2 .</t>
  </si>
  <si>
    <t>Ф609 Минводы 2 .</t>
  </si>
  <si>
    <t>Ф610 Минводы 2 .</t>
  </si>
  <si>
    <t>Ф611 Минводы 2 .</t>
  </si>
  <si>
    <t>Ф635 Аэропорт  .</t>
  </si>
  <si>
    <t>Ф066 Аэропорт  .</t>
  </si>
  <si>
    <t>Ф064 Аэропорт  .</t>
  </si>
  <si>
    <t>Ф063 Аэропорт  .</t>
  </si>
  <si>
    <t>Ф061 Аэропорт  .</t>
  </si>
  <si>
    <t>Ф065 Аэропорт  .</t>
  </si>
  <si>
    <t>Ф601 Щебзавод  .</t>
  </si>
  <si>
    <t>Ф603 Щебзавод  .</t>
  </si>
  <si>
    <t>Ф604 Щебзавод  .</t>
  </si>
  <si>
    <t>Ф605 Щебзавод  .</t>
  </si>
  <si>
    <t>Ф606 Щебзавод  .</t>
  </si>
  <si>
    <t>Ф607 Щебзавод  .</t>
  </si>
  <si>
    <t>Ф608 Щебзавод  .</t>
  </si>
  <si>
    <t>Ф609 Щебзавод  .</t>
  </si>
  <si>
    <t>Ф610 Щебзавод  .</t>
  </si>
  <si>
    <t>Ф611 Щебзавод  .</t>
  </si>
  <si>
    <t>Ф063 Тяговая 303</t>
  </si>
  <si>
    <t>Ф067 Тяговая 303</t>
  </si>
  <si>
    <t>Ф603 Тяговая 303</t>
  </si>
  <si>
    <t>Ф064 Тяговая 303</t>
  </si>
  <si>
    <t>Ф066 Тяговая 303</t>
  </si>
  <si>
    <t>Ф602 Тяговая 303</t>
  </si>
  <si>
    <t>Ф609 Тяговая 303</t>
  </si>
  <si>
    <t>Ф614 Тяговая 303</t>
  </si>
  <si>
    <t>Ф068 Тяговая 303</t>
  </si>
  <si>
    <t>Ф601 Тяговая 303</t>
  </si>
  <si>
    <t>Ф605 Тяговая 303</t>
  </si>
  <si>
    <t>Ф610 Тяговая 303</t>
  </si>
  <si>
    <t>Ф606 Тяговая 303</t>
  </si>
  <si>
    <t>Ф067 Тяговая 305</t>
  </si>
  <si>
    <t>Ф069 Тяговая 305</t>
  </si>
  <si>
    <t>Ф284 Войтика   .</t>
  </si>
  <si>
    <t>Ф285 Войтика   .</t>
  </si>
  <si>
    <t>Ф-203 разд.гр.отдача</t>
  </si>
  <si>
    <t>Ф-203 разд.гр.прием</t>
  </si>
  <si>
    <t>Ф-207 ЗТП 141 прием</t>
  </si>
  <si>
    <t>Ф-207 ЗТП 141 отдача</t>
  </si>
  <si>
    <t>Ф-207 ЗТП 147 прием</t>
  </si>
  <si>
    <t>Ф-207 ЗТП 147 отдача</t>
  </si>
  <si>
    <t>24-00</t>
  </si>
  <si>
    <t>ф-222 ПС "Изобильненская"</t>
  </si>
  <si>
    <t>ф-223 ПС "Изобильненская"</t>
  </si>
  <si>
    <t>ф-224 ПС "Изобильненская"</t>
  </si>
  <si>
    <t>ф-225 ПС "Изобильненская"</t>
  </si>
  <si>
    <t>ф-226 ПС "Изобильненская"</t>
  </si>
  <si>
    <t>ф-230 ПС "Изобильненская"</t>
  </si>
  <si>
    <t>ф-234 ПС "Изобильненская"</t>
  </si>
  <si>
    <t>ф-323 ПС "Солнечная"</t>
  </si>
  <si>
    <t>ф-328 ПС "Солнечная"</t>
  </si>
  <si>
    <t>ф-329 ПС "Солнечная"</t>
  </si>
  <si>
    <t>ф-330 ПС "Солнечная"</t>
  </si>
  <si>
    <t>ф-331 ПС "Солнечная"</t>
  </si>
  <si>
    <t>ф-336 ПС "Солнечная"</t>
  </si>
  <si>
    <t>ф-338 ПС "Солнечная"</t>
  </si>
  <si>
    <t>ф-343 ПС "Солнечная"</t>
  </si>
  <si>
    <t>ф-345 ПС "Солнечная"</t>
  </si>
  <si>
    <t>ф 324 П/С 35/10 " Нива"</t>
  </si>
  <si>
    <t>ф 325 П/С 35/10 " Нива"</t>
  </si>
  <si>
    <t>ф 327 П/С 35/10 " Нива"</t>
  </si>
  <si>
    <t>ф 328 П/С 35/10 " Нива"</t>
  </si>
  <si>
    <t>тп 104/321 П/С 35/10 " Нива"</t>
  </si>
  <si>
    <t>ТП-33/102</t>
  </si>
  <si>
    <t xml:space="preserve">Ф-103 оп№28 </t>
  </si>
  <si>
    <t>Суточная почасовая активная (Р) нагрузка, кВт</t>
  </si>
  <si>
    <t xml:space="preserve">   Итого прием</t>
  </si>
  <si>
    <t xml:space="preserve"> ф-324 ПС "Солнечная" </t>
  </si>
  <si>
    <t>Ф124-4 ИПС     .</t>
  </si>
  <si>
    <t>Ф293-3 ЦРП     .</t>
  </si>
  <si>
    <t>Ф231-1 ЦРП     .</t>
  </si>
  <si>
    <t>Ф291-2 ЦРП     .</t>
  </si>
  <si>
    <t>Ф210-210 ЦРП   .</t>
  </si>
  <si>
    <t>Ф232-210 ЦРП   .</t>
  </si>
  <si>
    <t>Ф293-210 ЦРП   -</t>
  </si>
  <si>
    <t>Ф291-210 ЦРП   -</t>
  </si>
  <si>
    <t>ФЯ В5-405</t>
  </si>
  <si>
    <t>Ф-532 ПС "ДКС-2"</t>
  </si>
  <si>
    <t>Ф-533 ПС "ДКС-2"</t>
  </si>
  <si>
    <t>Ф621 Бутылочная.</t>
  </si>
  <si>
    <t>Ф620 Бутылочная.</t>
  </si>
  <si>
    <t>Ф610 Бутылочная.</t>
  </si>
  <si>
    <t>Ф609 Бутылочная.</t>
  </si>
  <si>
    <t>ФРП2 Бутылочная.</t>
  </si>
  <si>
    <t>ф210 ПС Новоалександровская</t>
  </si>
  <si>
    <t>ф211 ПС Новоалександровская</t>
  </si>
  <si>
    <t>ф212 ПС Новоалександровская</t>
  </si>
  <si>
    <t>ф213 ПС Новоалександровская</t>
  </si>
  <si>
    <t>ф214 ПС Новоалександровская</t>
  </si>
  <si>
    <t>ф216 ПС Новоалександровская</t>
  </si>
  <si>
    <t>ф430 ПС Новоалександровская</t>
  </si>
  <si>
    <t>ф433 ПС Новоалександровская</t>
  </si>
  <si>
    <t>Ф-205 ПС Курская-1</t>
  </si>
  <si>
    <t>Ф-206 ПС Курская-1</t>
  </si>
  <si>
    <t>Ф207 ПС Курская-1</t>
  </si>
  <si>
    <t>Ф208 ПС Курская-1</t>
  </si>
  <si>
    <t>Ф-299 ПС Курская-2</t>
  </si>
  <si>
    <t>Ф-365 ПС Курская-2</t>
  </si>
  <si>
    <t>Ф-366 ПС Курская-2</t>
  </si>
  <si>
    <t>Суточное 
электропотребление,
 кВт*ч</t>
  </si>
  <si>
    <t>Ф-805 ПС Дивное</t>
  </si>
  <si>
    <t>Ф-806 ПС Дивное</t>
  </si>
  <si>
    <t>Ф-804  ПС Дивное</t>
  </si>
  <si>
    <t>Ф - 467 ТП - 2369</t>
  </si>
  <si>
    <t>Ф - 467 ТП - 2414</t>
  </si>
  <si>
    <t>КРУН В-102 19</t>
  </si>
  <si>
    <t>Ф - 181 ПС Нины</t>
  </si>
  <si>
    <t>Ф-201 ПС Ипатово</t>
  </si>
  <si>
    <t>Ф-202 ПС Ипатово</t>
  </si>
  <si>
    <t>Ф-203 ПС Ипатово</t>
  </si>
  <si>
    <t>Ф-204 ПС Ипатово</t>
  </si>
  <si>
    <t>Ф-206 ПС Ипатово</t>
  </si>
  <si>
    <t>Ф-208 ПС Ипатово</t>
  </si>
  <si>
    <t>Ф-210 ПС Ипатово</t>
  </si>
  <si>
    <t>Ф-212 ПС Ипатово</t>
  </si>
  <si>
    <t>Ф-217 ПС Ипатово</t>
  </si>
  <si>
    <t xml:space="preserve">Ф-341 </t>
  </si>
  <si>
    <t>Ф-703 Летняя Ставка</t>
  </si>
  <si>
    <t>Ф-705 Летняя Ставка</t>
  </si>
  <si>
    <t>Ф-706 Летняя Ставка</t>
  </si>
  <si>
    <t>ТП109/210</t>
  </si>
  <si>
    <t>ТП25/211</t>
  </si>
  <si>
    <t>ТП-7 Ф-108  ПС 110 кВ ЭЧЭ 302</t>
  </si>
  <si>
    <t>Ф - 467  ТП-88</t>
  </si>
  <si>
    <t>ТП1 в Затерячном</t>
  </si>
  <si>
    <t>ТП2  в Затерячном</t>
  </si>
  <si>
    <t>ТП3  в Затерячном</t>
  </si>
  <si>
    <t>ТП4  в Затерячном</t>
  </si>
  <si>
    <t>ТП5  в Затерячном</t>
  </si>
  <si>
    <t>ТП6  в Затерячном</t>
  </si>
  <si>
    <t>ТП7  в Затерячном</t>
  </si>
  <si>
    <t>ТП8  в Затерячном</t>
  </si>
  <si>
    <t>ТП9  в Затерячном</t>
  </si>
  <si>
    <t>ТП10  в Затерячном</t>
  </si>
  <si>
    <t>ТП11  в Затерячном</t>
  </si>
  <si>
    <t>Ф - 403 ПС Левокумская</t>
  </si>
  <si>
    <t>Ф - 407 ПС Левокумская</t>
  </si>
  <si>
    <t>271 ПС Степное</t>
  </si>
  <si>
    <t>272 ПС Степное</t>
  </si>
  <si>
    <t>273 ПС Степное</t>
  </si>
  <si>
    <t>274 ПС Степное</t>
  </si>
  <si>
    <t>Ф -102 (231) Т-302</t>
  </si>
  <si>
    <t>Ф - 160 ПС Зеленокумская</t>
  </si>
  <si>
    <t>Ф - 161 ПС Зеленокумская</t>
  </si>
  <si>
    <t>Ф - 162 ПС Зеленокумская</t>
  </si>
  <si>
    <t>Ф - 163 ПС Зеленокумская</t>
  </si>
  <si>
    <t>Ф - 164 ПС Зеленокумская</t>
  </si>
  <si>
    <t>Ф - 165 ПС Зеленокумская</t>
  </si>
  <si>
    <t>Ф - 167 ПС Зеленокумская</t>
  </si>
  <si>
    <t>Ф - 168 ПС Зеленокумская</t>
  </si>
  <si>
    <t>Ф - 170 ПС Зеленокумская</t>
  </si>
  <si>
    <t>Ф - 378 ПС Зеленокумская</t>
  </si>
  <si>
    <t>Ф - 460 ПС Зеленокумская</t>
  </si>
  <si>
    <t>Ф -105 Т-302</t>
  </si>
  <si>
    <t>Ф -107 (230) Т-302</t>
  </si>
  <si>
    <t>Ф -108 Т-302</t>
  </si>
  <si>
    <t>Ф-62 ГЭС-3</t>
  </si>
  <si>
    <t>Ф-65 ГЭС-3</t>
  </si>
  <si>
    <t>529  ПС Затерячная</t>
  </si>
  <si>
    <t>Михайловск</t>
  </si>
  <si>
    <t xml:space="preserve">Ф - 108 ПС Кочубеевская </t>
  </si>
  <si>
    <t xml:space="preserve">Ф - 109 ПС Кочубеевская  </t>
  </si>
  <si>
    <t xml:space="preserve">Ф - 110 ПС Кочубеевская </t>
  </si>
  <si>
    <t xml:space="preserve">Ф - 111 ПС Кочубеевская </t>
  </si>
  <si>
    <t xml:space="preserve">Ф - 112 ПС Кочубеевская </t>
  </si>
  <si>
    <t>Ф - 143 ПС Прикубанская</t>
  </si>
  <si>
    <t>Ф - 144 ПС Прикубанская</t>
  </si>
  <si>
    <t>Ф - 161 ПС КПП</t>
  </si>
  <si>
    <t>Ф - 163 ПС КПП</t>
  </si>
  <si>
    <t>Ф - 165 ПС КПП</t>
  </si>
  <si>
    <t>Ф - 166 ПС КПП</t>
  </si>
  <si>
    <t>Ф - 167 ПС КПП</t>
  </si>
  <si>
    <t>Ф - 168 ПС КПП</t>
  </si>
  <si>
    <t>Ф - 280 ПС Почтовая</t>
  </si>
  <si>
    <t>Ф - 282 ПС Почтовая</t>
  </si>
  <si>
    <t>Ф - 286 ПС Почтовая</t>
  </si>
  <si>
    <t>605  ПС Нефтекумская</t>
  </si>
  <si>
    <t>607-1   ПС  Нефтекумская</t>
  </si>
  <si>
    <t>619   ПС  Нефтекумская</t>
  </si>
  <si>
    <t>635   ПС  Нефтекумская</t>
  </si>
  <si>
    <t>638   ПС  Нефтекумская</t>
  </si>
  <si>
    <t>640   ПС  Нефтекумская</t>
  </si>
  <si>
    <t>Ф230 Аэропорт  .</t>
  </si>
  <si>
    <t>Ф236 Аэропорт  .</t>
  </si>
  <si>
    <t>Ф224 Аэропорт  .</t>
  </si>
  <si>
    <t>Ф228 Аэропорт  .</t>
  </si>
  <si>
    <t>Ф134 Промкомпл .</t>
  </si>
  <si>
    <t>Ф212 Радиозавод.</t>
  </si>
  <si>
    <t>Ф215 Радиозавод.</t>
  </si>
  <si>
    <t>Ф216 Радиозавод.</t>
  </si>
  <si>
    <t>Ф217 Радиозавод.</t>
  </si>
  <si>
    <t>Ф219 Радиозавод.</t>
  </si>
  <si>
    <t>Ф232-6 Аэропорт.</t>
  </si>
  <si>
    <t>Ф232-8 Аэропорт.</t>
  </si>
  <si>
    <t>Ф210-4 Радиозав.</t>
  </si>
  <si>
    <t>Ф211-5 Аэропорт.</t>
  </si>
  <si>
    <t>Ф211-7 Радиозав.</t>
  </si>
  <si>
    <t>Ф211-2 Радиозав.</t>
  </si>
  <si>
    <t>Ф134-6 Промкомп-</t>
  </si>
  <si>
    <t>Ф001 Светлоград.</t>
  </si>
  <si>
    <t>Ф003 Светлоград.</t>
  </si>
  <si>
    <t>Ф004 Светлоград.</t>
  </si>
  <si>
    <t>Ф005 Светлоград.</t>
  </si>
  <si>
    <t>Ф007 Светлоград.</t>
  </si>
  <si>
    <t>Ф008 Светлоград.</t>
  </si>
  <si>
    <t>Ф009 Светлоград.</t>
  </si>
  <si>
    <t>Ф014 Светлоград.</t>
  </si>
  <si>
    <t>Ф015 Светлоград.</t>
  </si>
  <si>
    <t>Ф016 Светлоград.</t>
  </si>
  <si>
    <t>Ф012 Светлоград.</t>
  </si>
  <si>
    <t>Ф010 Светлоград.</t>
  </si>
  <si>
    <t>Ф131 Сельхозтех.</t>
  </si>
  <si>
    <t>Ф132 Сельхозтех.</t>
  </si>
  <si>
    <t>Ф133 Сельхозтех.</t>
  </si>
  <si>
    <t>Ф134 Сельхозтех.</t>
  </si>
  <si>
    <t>Ф135 Сельхозтех.</t>
  </si>
  <si>
    <t>Ф136 Сельхозтех.</t>
  </si>
  <si>
    <t>Ф137 Сельхозтех.</t>
  </si>
  <si>
    <t>Ф151 Победа    .</t>
  </si>
  <si>
    <t>Ф152 Победа    .</t>
  </si>
  <si>
    <t>Ф153 Победа    .</t>
  </si>
  <si>
    <t>Ф154 Победа    .</t>
  </si>
  <si>
    <t>Ф155 Победа    .</t>
  </si>
  <si>
    <t>Ф158 Победа    .</t>
  </si>
  <si>
    <t xml:space="preserve">Ф-706-1 Летняя Ставка отдача </t>
  </si>
  <si>
    <t>12  ПС Зимняя Ставка</t>
  </si>
  <si>
    <t>Ф - 467 ТП - 2250, ТП-46</t>
  </si>
  <si>
    <t>Ф - 463 ПС Новопавловская-1</t>
  </si>
  <si>
    <t>Ф - 468 ПС Новопавловская-1</t>
  </si>
  <si>
    <t>Ф - 443  ПС Старопавловская ТП - 2344</t>
  </si>
  <si>
    <t>ПС Ессентуки-2 Ф-139</t>
  </si>
  <si>
    <t>ПС Белый уголь Ф-336</t>
  </si>
  <si>
    <t>ПС Белый уголь Ф-334, ТП-17</t>
  </si>
  <si>
    <t>ПС Белый уголь Ф-333, ТП-961</t>
  </si>
  <si>
    <t>ПС Белый уголь Ф-333, ТП-402</t>
  </si>
  <si>
    <t>ПС Белый уголь Ф-333, ТП-212</t>
  </si>
  <si>
    <t>ПС Белый уголь Ф-199</t>
  </si>
  <si>
    <t>ПС Бештаугорец Ф-138, ТП-311</t>
  </si>
  <si>
    <t xml:space="preserve">  Ф-119 ПС "Красногвардейское "</t>
  </si>
  <si>
    <t xml:space="preserve"> Ф-120 ПС "Красногвардейское "</t>
  </si>
  <si>
    <t xml:space="preserve">  Ф-121 ПС "Красногвардейское "</t>
  </si>
  <si>
    <t xml:space="preserve"> Ф-122 ПС "Красногвардейское "</t>
  </si>
  <si>
    <t xml:space="preserve">  Ф-125 ПС "Красногвардейское "</t>
  </si>
  <si>
    <t xml:space="preserve"> Ф-127 ПС "Красногвардейское "</t>
  </si>
  <si>
    <t xml:space="preserve"> Ф-129 ПС "Красногвардейское "</t>
  </si>
  <si>
    <t xml:space="preserve">  Ф-506 ПС "Красногвардейское "</t>
  </si>
  <si>
    <t xml:space="preserve">Ф-894 ПС Дербетовская </t>
  </si>
  <si>
    <t xml:space="preserve">Ф-899 ПС Дербетовская </t>
  </si>
  <si>
    <t>Ф-205 ПС Ипатово</t>
  </si>
  <si>
    <t>Ф222 Радиозавод.</t>
  </si>
  <si>
    <t>Ф239 ПС Александровская</t>
  </si>
  <si>
    <t>Ф240 ПС Александровская</t>
  </si>
  <si>
    <t>Ф241 ПС Александровская</t>
  </si>
  <si>
    <t>Ф242 ПС Александровская</t>
  </si>
  <si>
    <t>Ф246ПС Александровская</t>
  </si>
  <si>
    <t>Ф-525 КПД 35/10</t>
  </si>
  <si>
    <t>Ф-513 Благодарное 110/35/10</t>
  </si>
  <si>
    <t>Ф-512 Благодарное 110/35/10</t>
  </si>
  <si>
    <t>Ф-511 Благодарное 110/35/10</t>
  </si>
  <si>
    <t>Ф-405 Благодарное 110/35/10</t>
  </si>
  <si>
    <t>Ф-404 Благодарное 110/35/10</t>
  </si>
  <si>
    <t>Ф210-8 Радиозав.</t>
  </si>
  <si>
    <t>Ф-403 Благодарное 110/35/10</t>
  </si>
  <si>
    <t>Ф291-3 ЦРП (демонтирована)</t>
  </si>
  <si>
    <t>Ведомость летнего режимного дня 17.06.2020</t>
  </si>
  <si>
    <t>+18</t>
  </si>
  <si>
    <t>+17</t>
  </si>
  <si>
    <t>+21</t>
  </si>
  <si>
    <t>+22</t>
  </si>
  <si>
    <t>+24</t>
  </si>
  <si>
    <t>+25</t>
  </si>
  <si>
    <t>+26</t>
  </si>
  <si>
    <t>+27</t>
  </si>
  <si>
    <t>+23</t>
  </si>
  <si>
    <t>+20</t>
  </si>
  <si>
    <t>+19</t>
  </si>
  <si>
    <t>20</t>
  </si>
  <si>
    <t>19</t>
  </si>
  <si>
    <t>18</t>
  </si>
  <si>
    <t>21</t>
  </si>
  <si>
    <t>22</t>
  </si>
  <si>
    <t>23</t>
  </si>
  <si>
    <t>24</t>
  </si>
  <si>
    <t>25</t>
  </si>
  <si>
    <t>26</t>
  </si>
  <si>
    <t>28</t>
  </si>
  <si>
    <t>+24°</t>
  </si>
  <si>
    <t>+25°</t>
  </si>
  <si>
    <t>+26°</t>
  </si>
  <si>
    <t>+23°</t>
  </si>
  <si>
    <t>+22°</t>
  </si>
  <si>
    <t>29</t>
  </si>
  <si>
    <t>30</t>
  </si>
  <si>
    <t>31</t>
  </si>
  <si>
    <t>32</t>
  </si>
  <si>
    <t>33</t>
  </si>
  <si>
    <t>27</t>
  </si>
  <si>
    <t>ПС Белый уголь, Ф-337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</si>
</sst>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"/>
    <numFmt numFmtId="166" formatCode="_-* #,##0_р_._-;\-* #,##0_р_._-;_-* &quot;-&quot;??_р_._-;_-@_-"/>
  </numFmts>
  <fonts count="7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sz val="12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charset val="204"/>
    </font>
    <font>
      <sz val="9"/>
      <name val="Arial Cyr"/>
      <family val="2"/>
      <charset val="204"/>
    </font>
    <font>
      <sz val="14"/>
      <name val="Arial Cyr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3"/>
      </patternFill>
    </fill>
    <fill>
      <patternFill patternType="solid">
        <fgColor indexed="22"/>
        <bgColor indexed="8"/>
      </patternFill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ashed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2" fillId="0" borderId="0">
      <alignment horizontal="center" vertical="top"/>
    </xf>
    <xf numFmtId="0" fontId="11" fillId="2" borderId="0">
      <alignment horizontal="right" vertical="top"/>
    </xf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2" applyNumberFormat="0" applyAlignment="0" applyProtection="0"/>
    <xf numFmtId="0" fontId="16" fillId="2" borderId="3" applyNumberFormat="0" applyAlignment="0" applyProtection="0"/>
    <xf numFmtId="0" fontId="17" fillId="2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5" borderId="8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3" fillId="0" borderId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4" borderId="9" applyNumberFormat="0" applyFont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9" fillId="17" borderId="0" applyNumberFormat="0" applyBorder="0" applyAlignment="0" applyProtection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4" fillId="25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4" fillId="24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0" borderId="0" applyNumberFormat="0" applyFill="0" applyAlignment="0" applyProtection="0"/>
    <xf numFmtId="0" fontId="36" fillId="0" borderId="38" applyNumberFormat="0" applyFill="0" applyProtection="0">
      <alignment horizontal="center"/>
    </xf>
    <xf numFmtId="0" fontId="36" fillId="0" borderId="38" applyNumberFormat="0" applyFill="0" applyAlignment="0" applyProtection="0"/>
    <xf numFmtId="0" fontId="37" fillId="0" borderId="39" applyNumberFormat="0" applyFont="0" applyFill="0" applyAlignment="0" applyProtection="0"/>
    <xf numFmtId="0" fontId="36" fillId="0" borderId="40" applyNumberFormat="0" applyFill="0" applyAlignment="0" applyProtection="0"/>
    <xf numFmtId="0" fontId="30" fillId="0" borderId="38" applyNumberFormat="0" applyFill="0" applyAlignment="0" applyProtection="0"/>
    <xf numFmtId="0" fontId="30" fillId="0" borderId="1" applyNumberFormat="0" applyFill="0" applyProtection="0">
      <alignment horizontal="left"/>
    </xf>
    <xf numFmtId="0" fontId="11" fillId="0" borderId="0"/>
    <xf numFmtId="0" fontId="38" fillId="2" borderId="0">
      <alignment horizontal="left" vertical="top"/>
    </xf>
    <xf numFmtId="0" fontId="39" fillId="26" borderId="0">
      <alignment horizontal="center" vertical="center"/>
    </xf>
    <xf numFmtId="0" fontId="40" fillId="22" borderId="0">
      <alignment horizontal="center" vertical="center"/>
    </xf>
    <xf numFmtId="0" fontId="38" fillId="2" borderId="0">
      <alignment horizontal="right" vertical="center"/>
    </xf>
    <xf numFmtId="0" fontId="38" fillId="2" borderId="0">
      <alignment horizontal="right" vertical="center"/>
    </xf>
    <xf numFmtId="0" fontId="40" fillId="22" borderId="0">
      <alignment horizontal="right" vertical="center"/>
    </xf>
    <xf numFmtId="0" fontId="40" fillId="22" borderId="0">
      <alignment horizontal="right" vertical="center"/>
    </xf>
    <xf numFmtId="0" fontId="40" fillId="22" borderId="0">
      <alignment horizontal="right" vertical="center"/>
    </xf>
    <xf numFmtId="0" fontId="30" fillId="27" borderId="38" applyNumberFormat="0" applyProtection="0">
      <alignment horizontal="center"/>
    </xf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3" fillId="22" borderId="0" applyNumberFormat="0" applyBorder="0" applyAlignment="0" applyProtection="0"/>
    <xf numFmtId="0" fontId="14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41" fillId="0" borderId="41" applyNumberFormat="0" applyFill="0" applyAlignment="0" applyProtection="0"/>
    <xf numFmtId="0" fontId="42" fillId="0" borderId="5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4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45" fillId="0" borderId="0"/>
    <xf numFmtId="0" fontId="13" fillId="19" borderId="0" applyNumberFormat="0" applyBorder="0" applyAlignment="0" applyProtection="0"/>
    <xf numFmtId="164" fontId="13" fillId="0" borderId="0" applyFont="0" applyFill="0" applyBorder="0" applyAlignment="0" applyProtection="0"/>
    <xf numFmtId="0" fontId="40" fillId="22" borderId="0">
      <alignment horizontal="right" vertical="center"/>
    </xf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41" fillId="0" borderId="41" applyNumberFormat="0" applyFill="0" applyAlignment="0" applyProtection="0"/>
    <xf numFmtId="0" fontId="42" fillId="0" borderId="5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9" fillId="53" borderId="44" applyNumberFormat="0" applyAlignment="0" applyProtection="0"/>
    <xf numFmtId="0" fontId="50" fillId="54" borderId="45" applyNumberFormat="0" applyAlignment="0" applyProtection="0"/>
    <xf numFmtId="0" fontId="51" fillId="54" borderId="44" applyNumberFormat="0" applyAlignment="0" applyProtection="0"/>
    <xf numFmtId="0" fontId="52" fillId="0" borderId="46" applyNumberFormat="0" applyFill="0" applyAlignment="0" applyProtection="0"/>
    <xf numFmtId="0" fontId="53" fillId="0" borderId="47" applyNumberFormat="0" applyFill="0" applyAlignment="0" applyProtection="0"/>
    <xf numFmtId="0" fontId="54" fillId="0" borderId="4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9" applyNumberFormat="0" applyFill="0" applyAlignment="0" applyProtection="0"/>
    <xf numFmtId="0" fontId="56" fillId="55" borderId="50" applyNumberFormat="0" applyAlignment="0" applyProtection="0"/>
    <xf numFmtId="0" fontId="57" fillId="0" borderId="0" applyNumberFormat="0" applyFill="0" applyBorder="0" applyAlignment="0" applyProtection="0"/>
    <xf numFmtId="0" fontId="58" fillId="56" borderId="0" applyNumberFormat="0" applyBorder="0" applyAlignment="0" applyProtection="0"/>
    <xf numFmtId="0" fontId="37" fillId="0" borderId="0" applyNumberFormat="0" applyFill="0" applyProtection="0"/>
    <xf numFmtId="0" fontId="59" fillId="57" borderId="0" applyNumberFormat="0" applyBorder="0" applyAlignment="0" applyProtection="0"/>
    <xf numFmtId="0" fontId="60" fillId="0" borderId="0" applyNumberFormat="0" applyFill="0" applyBorder="0" applyAlignment="0" applyProtection="0"/>
    <xf numFmtId="0" fontId="4" fillId="58" borderId="51" applyNumberFormat="0" applyFont="0" applyAlignment="0" applyProtection="0"/>
    <xf numFmtId="0" fontId="61" fillId="0" borderId="52" applyNumberFormat="0" applyFill="0" applyAlignment="0" applyProtection="0"/>
    <xf numFmtId="0" fontId="62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64" fillId="0" borderId="0"/>
    <xf numFmtId="0" fontId="64" fillId="0" borderId="0"/>
    <xf numFmtId="0" fontId="9" fillId="0" borderId="0"/>
    <xf numFmtId="0" fontId="9" fillId="0" borderId="0"/>
    <xf numFmtId="0" fontId="3" fillId="0" borderId="0"/>
    <xf numFmtId="0" fontId="68" fillId="0" borderId="39" applyNumberFormat="0" applyFont="0" applyFill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67" fillId="0" borderId="38" applyNumberFormat="0" applyFill="0" applyAlignment="0" applyProtection="0"/>
    <xf numFmtId="0" fontId="13" fillId="9" borderId="0" applyNumberFormat="0" applyBorder="0" applyAlignment="0" applyProtection="0"/>
    <xf numFmtId="0" fontId="68" fillId="0" borderId="39" applyNumberFormat="0" applyFont="0" applyFill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67" fillId="0" borderId="38" applyNumberFormat="0" applyFill="0" applyAlignment="0" applyProtection="0"/>
    <xf numFmtId="0" fontId="68" fillId="0" borderId="39" applyNumberFormat="0" applyFont="0" applyFill="0" applyAlignment="0" applyProtection="0"/>
    <xf numFmtId="0" fontId="68" fillId="0" borderId="39" applyNumberFormat="0" applyFont="0" applyFill="0" applyAlignment="0" applyProtection="0"/>
    <xf numFmtId="0" fontId="67" fillId="0" borderId="38" applyNumberFormat="0" applyFill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40" fillId="22" borderId="0">
      <alignment horizontal="right" vertical="center"/>
    </xf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3" fillId="22" borderId="0" applyNumberFormat="0" applyBorder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41" fillId="0" borderId="41" applyNumberFormat="0" applyFill="0" applyAlignment="0" applyProtection="0"/>
    <xf numFmtId="0" fontId="42" fillId="0" borderId="5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1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9" borderId="0" applyNumberFormat="0" applyBorder="0" applyAlignment="0" applyProtection="0"/>
    <xf numFmtId="0" fontId="67" fillId="0" borderId="38" applyNumberFormat="0" applyFill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68" fillId="0" borderId="39" applyNumberFormat="0" applyFont="0" applyFill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40" fillId="22" borderId="0">
      <alignment horizontal="right" vertical="center"/>
    </xf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3" fillId="22" borderId="0" applyNumberFormat="0" applyBorder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41" fillId="0" borderId="41" applyNumberFormat="0" applyFill="0" applyAlignment="0" applyProtection="0"/>
    <xf numFmtId="0" fontId="42" fillId="0" borderId="5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1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9" borderId="0" applyNumberFormat="0" applyBorder="0" applyAlignment="0" applyProtection="0"/>
    <xf numFmtId="0" fontId="67" fillId="0" borderId="38" applyNumberFormat="0" applyFill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40" fillId="22" borderId="0">
      <alignment horizontal="right" vertical="center"/>
    </xf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3" fillId="22" borderId="0" applyNumberFormat="0" applyBorder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41" fillId="0" borderId="41" applyNumberFormat="0" applyFill="0" applyAlignment="0" applyProtection="0"/>
    <xf numFmtId="0" fontId="42" fillId="0" borderId="5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1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40" fillId="22" borderId="0">
      <alignment horizontal="right" vertical="center"/>
    </xf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3" fillId="22" borderId="0" applyNumberFormat="0" applyBorder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41" fillId="0" borderId="41" applyNumberFormat="0" applyFill="0" applyAlignment="0" applyProtection="0"/>
    <xf numFmtId="0" fontId="42" fillId="0" borderId="5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1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40" fillId="22" borderId="0">
      <alignment horizontal="right" vertical="center"/>
    </xf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41" fillId="0" borderId="41" applyNumberFormat="0" applyFill="0" applyAlignment="0" applyProtection="0"/>
    <xf numFmtId="0" fontId="42" fillId="0" borderId="5" applyNumberFormat="0" applyFill="0" applyAlignment="0" applyProtection="0"/>
    <xf numFmtId="0" fontId="43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9" fillId="53" borderId="44" applyNumberFormat="0" applyAlignment="0" applyProtection="0"/>
    <xf numFmtId="0" fontId="50" fillId="54" borderId="45" applyNumberFormat="0" applyAlignment="0" applyProtection="0"/>
    <xf numFmtId="0" fontId="51" fillId="54" borderId="44" applyNumberFormat="0" applyAlignment="0" applyProtection="0"/>
    <xf numFmtId="0" fontId="52" fillId="0" borderId="46" applyNumberFormat="0" applyFill="0" applyAlignment="0" applyProtection="0"/>
    <xf numFmtId="0" fontId="53" fillId="0" borderId="47" applyNumberFormat="0" applyFill="0" applyAlignment="0" applyProtection="0"/>
    <xf numFmtId="0" fontId="54" fillId="0" borderId="4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9" applyNumberFormat="0" applyFill="0" applyAlignment="0" applyProtection="0"/>
    <xf numFmtId="0" fontId="56" fillId="55" borderId="50" applyNumberFormat="0" applyAlignment="0" applyProtection="0"/>
    <xf numFmtId="0" fontId="57" fillId="0" borderId="0" applyNumberFormat="0" applyFill="0" applyBorder="0" applyAlignment="0" applyProtection="0"/>
    <xf numFmtId="0" fontId="58" fillId="56" borderId="0" applyNumberFormat="0" applyBorder="0" applyAlignment="0" applyProtection="0"/>
    <xf numFmtId="0" fontId="37" fillId="0" borderId="0" applyNumberFormat="0" applyFill="0" applyProtection="0"/>
    <xf numFmtId="0" fontId="59" fillId="57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58" borderId="51" applyNumberFormat="0" applyFont="0" applyAlignment="0" applyProtection="0"/>
    <xf numFmtId="0" fontId="61" fillId="0" borderId="52" applyNumberFormat="0" applyFill="0" applyAlignment="0" applyProtection="0"/>
    <xf numFmtId="0" fontId="62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9" fillId="53" borderId="44" applyNumberFormat="0" applyAlignment="0" applyProtection="0"/>
    <xf numFmtId="0" fontId="50" fillId="54" borderId="45" applyNumberFormat="0" applyAlignment="0" applyProtection="0"/>
    <xf numFmtId="0" fontId="51" fillId="54" borderId="44" applyNumberFormat="0" applyAlignment="0" applyProtection="0"/>
    <xf numFmtId="0" fontId="52" fillId="0" borderId="46" applyNumberFormat="0" applyFill="0" applyAlignment="0" applyProtection="0"/>
    <xf numFmtId="0" fontId="53" fillId="0" borderId="47" applyNumberFormat="0" applyFill="0" applyAlignment="0" applyProtection="0"/>
    <xf numFmtId="0" fontId="54" fillId="0" borderId="4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9" applyNumberFormat="0" applyFill="0" applyAlignment="0" applyProtection="0"/>
    <xf numFmtId="0" fontId="56" fillId="55" borderId="50" applyNumberFormat="0" applyAlignment="0" applyProtection="0"/>
    <xf numFmtId="0" fontId="57" fillId="0" borderId="0" applyNumberFormat="0" applyFill="0" applyBorder="0" applyAlignment="0" applyProtection="0"/>
    <xf numFmtId="0" fontId="58" fillId="56" borderId="0" applyNumberFormat="0" applyBorder="0" applyAlignment="0" applyProtection="0"/>
    <xf numFmtId="0" fontId="37" fillId="0" borderId="0" applyNumberFormat="0" applyFill="0" applyProtection="0"/>
    <xf numFmtId="0" fontId="59" fillId="57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58" borderId="51" applyNumberFormat="0" applyFont="0" applyAlignment="0" applyProtection="0"/>
    <xf numFmtId="0" fontId="61" fillId="0" borderId="52" applyNumberFormat="0" applyFill="0" applyAlignment="0" applyProtection="0"/>
    <xf numFmtId="0" fontId="62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9" fillId="53" borderId="44" applyNumberFormat="0" applyAlignment="0" applyProtection="0"/>
    <xf numFmtId="0" fontId="50" fillId="54" borderId="45" applyNumberFormat="0" applyAlignment="0" applyProtection="0"/>
    <xf numFmtId="0" fontId="51" fillId="54" borderId="44" applyNumberFormat="0" applyAlignment="0" applyProtection="0"/>
    <xf numFmtId="0" fontId="52" fillId="0" borderId="46" applyNumberFormat="0" applyFill="0" applyAlignment="0" applyProtection="0"/>
    <xf numFmtId="0" fontId="53" fillId="0" borderId="47" applyNumberFormat="0" applyFill="0" applyAlignment="0" applyProtection="0"/>
    <xf numFmtId="0" fontId="54" fillId="0" borderId="4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9" applyNumberFormat="0" applyFill="0" applyAlignment="0" applyProtection="0"/>
    <xf numFmtId="0" fontId="56" fillId="55" borderId="50" applyNumberFormat="0" applyAlignment="0" applyProtection="0"/>
    <xf numFmtId="0" fontId="57" fillId="0" borderId="0" applyNumberFormat="0" applyFill="0" applyBorder="0" applyAlignment="0" applyProtection="0"/>
    <xf numFmtId="0" fontId="58" fillId="56" borderId="0" applyNumberFormat="0" applyBorder="0" applyAlignment="0" applyProtection="0"/>
    <xf numFmtId="0" fontId="37" fillId="0" borderId="0" applyNumberFormat="0" applyFill="0" applyProtection="0"/>
    <xf numFmtId="0" fontId="59" fillId="57" borderId="0" applyNumberFormat="0" applyBorder="0" applyAlignment="0" applyProtection="0"/>
    <xf numFmtId="0" fontId="60" fillId="0" borderId="0" applyNumberFormat="0" applyFill="0" applyBorder="0" applyAlignment="0" applyProtection="0"/>
    <xf numFmtId="0" fontId="3" fillId="58" borderId="51" applyNumberFormat="0" applyFont="0" applyAlignment="0" applyProtection="0"/>
    <xf numFmtId="0" fontId="61" fillId="0" borderId="52" applyNumberFormat="0" applyFill="0" applyAlignment="0" applyProtection="0"/>
    <xf numFmtId="0" fontId="62" fillId="0" borderId="0" applyNumberFormat="0" applyFill="0" applyBorder="0" applyAlignment="0" applyProtection="0"/>
    <xf numFmtId="0" fontId="63" fillId="59" borderId="0" applyNumberFormat="0" applyBorder="0" applyAlignment="0" applyProtection="0"/>
    <xf numFmtId="0" fontId="2" fillId="0" borderId="0"/>
    <xf numFmtId="0" fontId="2" fillId="0" borderId="0"/>
    <xf numFmtId="0" fontId="1" fillId="58" borderId="51" applyNumberFormat="0" applyFont="0" applyAlignment="0" applyProtection="0"/>
  </cellStyleXfs>
  <cellXfs count="136">
    <xf numFmtId="0" fontId="0" fillId="0" borderId="0" xfId="0"/>
    <xf numFmtId="0" fontId="10" fillId="18" borderId="0" xfId="0" applyFont="1" applyFill="1"/>
    <xf numFmtId="0" fontId="10" fillId="18" borderId="0" xfId="0" applyFont="1" applyFill="1" applyBorder="1"/>
    <xf numFmtId="0" fontId="10" fillId="18" borderId="12" xfId="0" applyFont="1" applyFill="1" applyBorder="1" applyAlignment="1"/>
    <xf numFmtId="0" fontId="10" fillId="18" borderId="13" xfId="0" applyFont="1" applyFill="1" applyBorder="1" applyAlignment="1"/>
    <xf numFmtId="0" fontId="10" fillId="18" borderId="0" xfId="0" applyFont="1" applyFill="1" applyBorder="1" applyAlignment="1"/>
    <xf numFmtId="0" fontId="34" fillId="18" borderId="29" xfId="0" applyFont="1" applyFill="1" applyBorder="1"/>
    <xf numFmtId="0" fontId="34" fillId="18" borderId="20" xfId="0" applyFont="1" applyFill="1" applyBorder="1"/>
    <xf numFmtId="0" fontId="34" fillId="18" borderId="0" xfId="0" applyFont="1" applyFill="1" applyBorder="1"/>
    <xf numFmtId="0" fontId="34" fillId="18" borderId="15" xfId="0" applyFont="1" applyFill="1" applyBorder="1"/>
    <xf numFmtId="0" fontId="34" fillId="18" borderId="11" xfId="0" applyFont="1" applyFill="1" applyBorder="1"/>
    <xf numFmtId="0" fontId="34" fillId="18" borderId="35" xfId="0" applyFont="1" applyFill="1" applyBorder="1"/>
    <xf numFmtId="0" fontId="34" fillId="18" borderId="35" xfId="0" applyFont="1" applyFill="1" applyBorder="1" applyAlignment="1">
      <alignment horizontal="center"/>
    </xf>
    <xf numFmtId="0" fontId="34" fillId="18" borderId="22" xfId="0" applyFont="1" applyFill="1" applyBorder="1" applyAlignment="1">
      <alignment horizontal="center"/>
    </xf>
    <xf numFmtId="0" fontId="34" fillId="18" borderId="0" xfId="0" applyFont="1" applyFill="1" applyBorder="1" applyAlignment="1">
      <alignment horizontal="center"/>
    </xf>
    <xf numFmtId="165" fontId="10" fillId="18" borderId="0" xfId="0" applyNumberFormat="1" applyFont="1" applyFill="1" applyBorder="1" applyAlignment="1">
      <alignment horizontal="center"/>
    </xf>
    <xf numFmtId="1" fontId="10" fillId="18" borderId="0" xfId="0" applyNumberFormat="1" applyFont="1" applyFill="1" applyBorder="1" applyAlignment="1">
      <alignment horizontal="center"/>
    </xf>
    <xf numFmtId="1" fontId="10" fillId="18" borderId="26" xfId="0" applyNumberFormat="1" applyFont="1" applyFill="1" applyBorder="1" applyAlignment="1">
      <alignment horizontal="center"/>
    </xf>
    <xf numFmtId="1" fontId="10" fillId="18" borderId="14" xfId="0" applyNumberFormat="1" applyFont="1" applyFill="1" applyBorder="1" applyAlignment="1">
      <alignment horizontal="center"/>
    </xf>
    <xf numFmtId="1" fontId="10" fillId="18" borderId="15" xfId="0" applyNumberFormat="1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0" fontId="10" fillId="18" borderId="20" xfId="0" applyFont="1" applyFill="1" applyBorder="1" applyAlignment="1">
      <alignment horizontal="center"/>
    </xf>
    <xf numFmtId="0" fontId="10" fillId="18" borderId="21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0" fontId="10" fillId="18" borderId="27" xfId="0" applyFont="1" applyFill="1" applyBorder="1" applyAlignment="1">
      <alignment horizontal="center"/>
    </xf>
    <xf numFmtId="0" fontId="10" fillId="18" borderId="28" xfId="0" applyFont="1" applyFill="1" applyBorder="1" applyAlignment="1">
      <alignment horizontal="center"/>
    </xf>
    <xf numFmtId="0" fontId="10" fillId="18" borderId="17" xfId="0" applyFont="1" applyFill="1" applyBorder="1" applyAlignment="1">
      <alignment horizontal="center"/>
    </xf>
    <xf numFmtId="0" fontId="10" fillId="18" borderId="19" xfId="0" applyFont="1" applyFill="1" applyBorder="1" applyAlignment="1">
      <alignment horizontal="center"/>
    </xf>
    <xf numFmtId="0" fontId="10" fillId="18" borderId="26" xfId="0" applyFont="1" applyFill="1" applyBorder="1" applyAlignment="1">
      <alignment horizontal="center"/>
    </xf>
    <xf numFmtId="0" fontId="10" fillId="18" borderId="14" xfId="0" applyFont="1" applyFill="1" applyBorder="1" applyAlignment="1">
      <alignment horizontal="center"/>
    </xf>
    <xf numFmtId="0" fontId="10" fillId="18" borderId="33" xfId="0" applyFont="1" applyFill="1" applyBorder="1" applyAlignment="1">
      <alignment horizontal="center"/>
    </xf>
    <xf numFmtId="0" fontId="10" fillId="18" borderId="23" xfId="0" applyFont="1" applyFill="1" applyBorder="1" applyAlignment="1">
      <alignment horizontal="center"/>
    </xf>
    <xf numFmtId="0" fontId="10" fillId="18" borderId="29" xfId="0" applyFont="1" applyFill="1" applyBorder="1"/>
    <xf numFmtId="0" fontId="10" fillId="18" borderId="20" xfId="0" applyFont="1" applyFill="1" applyBorder="1"/>
    <xf numFmtId="0" fontId="10" fillId="18" borderId="21" xfId="0" applyFont="1" applyFill="1" applyBorder="1"/>
    <xf numFmtId="0" fontId="10" fillId="18" borderId="15" xfId="0" applyFont="1" applyFill="1" applyBorder="1"/>
    <xf numFmtId="0" fontId="10" fillId="18" borderId="11" xfId="0" applyFont="1" applyFill="1" applyBorder="1"/>
    <xf numFmtId="0" fontId="10" fillId="18" borderId="27" xfId="0" applyFont="1" applyFill="1" applyBorder="1"/>
    <xf numFmtId="0" fontId="10" fillId="18" borderId="28" xfId="0" applyFont="1" applyFill="1" applyBorder="1"/>
    <xf numFmtId="0" fontId="10" fillId="18" borderId="17" xfId="0" applyFont="1" applyFill="1" applyBorder="1"/>
    <xf numFmtId="0" fontId="10" fillId="18" borderId="26" xfId="0" applyFont="1" applyFill="1" applyBorder="1"/>
    <xf numFmtId="0" fontId="10" fillId="18" borderId="14" xfId="0" applyFont="1" applyFill="1" applyBorder="1"/>
    <xf numFmtId="0" fontId="10" fillId="18" borderId="31" xfId="0" applyFont="1" applyFill="1" applyBorder="1"/>
    <xf numFmtId="0" fontId="10" fillId="18" borderId="30" xfId="0" applyFont="1" applyFill="1" applyBorder="1"/>
    <xf numFmtId="0" fontId="10" fillId="18" borderId="24" xfId="0" applyFont="1" applyFill="1" applyBorder="1"/>
    <xf numFmtId="0" fontId="10" fillId="18" borderId="25" xfId="0" applyFont="1" applyFill="1" applyBorder="1"/>
    <xf numFmtId="0" fontId="10" fillId="18" borderId="18" xfId="0" applyFont="1" applyFill="1" applyBorder="1" applyAlignment="1">
      <alignment horizontal="center"/>
    </xf>
    <xf numFmtId="166" fontId="10" fillId="18" borderId="28" xfId="44" applyNumberFormat="1" applyFont="1" applyFill="1" applyBorder="1" applyAlignment="1">
      <alignment horizontal="center"/>
    </xf>
    <xf numFmtId="166" fontId="10" fillId="18" borderId="17" xfId="44" applyNumberFormat="1" applyFont="1" applyFill="1" applyBorder="1" applyAlignment="1">
      <alignment horizontal="center"/>
    </xf>
    <xf numFmtId="166" fontId="10" fillId="18" borderId="0" xfId="44" applyNumberFormat="1" applyFont="1" applyFill="1" applyBorder="1" applyAlignment="1">
      <alignment horizontal="center"/>
    </xf>
    <xf numFmtId="0" fontId="10" fillId="18" borderId="33" xfId="0" applyFont="1" applyFill="1" applyBorder="1"/>
    <xf numFmtId="0" fontId="10" fillId="18" borderId="23" xfId="0" applyFont="1" applyFill="1" applyBorder="1"/>
    <xf numFmtId="49" fontId="10" fillId="18" borderId="17" xfId="0" applyNumberFormat="1" applyFont="1" applyFill="1" applyBorder="1" applyAlignment="1">
      <alignment horizontal="center"/>
    </xf>
    <xf numFmtId="49" fontId="10" fillId="18" borderId="0" xfId="0" applyNumberFormat="1" applyFont="1" applyFill="1" applyBorder="1" applyAlignment="1">
      <alignment horizontal="center"/>
    </xf>
    <xf numFmtId="49" fontId="10" fillId="18" borderId="28" xfId="0" applyNumberFormat="1" applyFont="1" applyFill="1" applyBorder="1" applyAlignment="1">
      <alignment horizontal="center"/>
    </xf>
    <xf numFmtId="0" fontId="31" fillId="18" borderId="32" xfId="0" applyFont="1" applyFill="1" applyBorder="1"/>
    <xf numFmtId="0" fontId="31" fillId="18" borderId="0" xfId="0" applyFont="1" applyFill="1" applyBorder="1"/>
    <xf numFmtId="2" fontId="10" fillId="18" borderId="0" xfId="0" applyNumberFormat="1" applyFont="1" applyFill="1" applyBorder="1"/>
    <xf numFmtId="2" fontId="10" fillId="18" borderId="0" xfId="0" applyNumberFormat="1" applyFont="1" applyFill="1" applyBorder="1" applyAlignment="1"/>
    <xf numFmtId="2" fontId="34" fillId="18" borderId="0" xfId="0" applyNumberFormat="1" applyFont="1" applyFill="1" applyBorder="1"/>
    <xf numFmtId="2" fontId="34" fillId="18" borderId="0" xfId="0" applyNumberFormat="1" applyFont="1" applyFill="1" applyBorder="1" applyAlignment="1">
      <alignment horizontal="center"/>
    </xf>
    <xf numFmtId="2" fontId="10" fillId="18" borderId="0" xfId="0" applyNumberFormat="1" applyFont="1" applyFill="1" applyBorder="1" applyAlignment="1">
      <alignment horizontal="center"/>
    </xf>
    <xf numFmtId="2" fontId="10" fillId="18" borderId="0" xfId="44" applyNumberFormat="1" applyFont="1" applyFill="1" applyBorder="1" applyAlignment="1">
      <alignment horizontal="center"/>
    </xf>
    <xf numFmtId="2" fontId="31" fillId="18" borderId="0" xfId="0" applyNumberFormat="1" applyFont="1" applyFill="1" applyBorder="1"/>
    <xf numFmtId="0" fontId="69" fillId="18" borderId="0" xfId="0" applyFont="1" applyFill="1" applyAlignment="1">
      <alignment horizontal="right" vertical="center"/>
    </xf>
    <xf numFmtId="0" fontId="69" fillId="18" borderId="11" xfId="0" applyFont="1" applyFill="1" applyBorder="1" applyAlignment="1">
      <alignment horizontal="center" vertical="center"/>
    </xf>
    <xf numFmtId="0" fontId="66" fillId="18" borderId="0" xfId="0" applyFont="1" applyFill="1" applyAlignment="1">
      <alignment horizontal="left" vertical="center"/>
    </xf>
    <xf numFmtId="0" fontId="65" fillId="18" borderId="11" xfId="0" applyNumberFormat="1" applyFont="1" applyFill="1" applyBorder="1" applyAlignment="1">
      <alignment horizontal="center"/>
    </xf>
    <xf numFmtId="0" fontId="69" fillId="18" borderId="20" xfId="0" applyFont="1" applyFill="1" applyBorder="1" applyAlignment="1">
      <alignment horizontal="center" vertical="center"/>
    </xf>
    <xf numFmtId="0" fontId="65" fillId="18" borderId="11" xfId="44" applyNumberFormat="1" applyFont="1" applyFill="1" applyBorder="1" applyAlignment="1">
      <alignment horizontal="center"/>
    </xf>
    <xf numFmtId="1" fontId="10" fillId="60" borderId="28" xfId="0" applyNumberFormat="1" applyFont="1" applyFill="1" applyBorder="1" applyAlignment="1">
      <alignment horizontal="center"/>
    </xf>
    <xf numFmtId="1" fontId="10" fillId="60" borderId="17" xfId="0" applyNumberFormat="1" applyFont="1" applyFill="1" applyBorder="1" applyAlignment="1">
      <alignment horizontal="center"/>
    </xf>
    <xf numFmtId="1" fontId="10" fillId="60" borderId="0" xfId="0" applyNumberFormat="1" applyFont="1" applyFill="1" applyBorder="1" applyAlignment="1">
      <alignment horizontal="center"/>
    </xf>
    <xf numFmtId="2" fontId="10" fillId="60" borderId="0" xfId="0" applyNumberFormat="1" applyFont="1" applyFill="1" applyBorder="1" applyAlignment="1">
      <alignment horizontal="center"/>
    </xf>
    <xf numFmtId="0" fontId="47" fillId="18" borderId="11" xfId="0" applyFont="1" applyFill="1" applyBorder="1" applyAlignment="1">
      <alignment horizontal="center"/>
    </xf>
    <xf numFmtId="0" fontId="47" fillId="18" borderId="11" xfId="0" applyFont="1" applyFill="1" applyBorder="1" applyAlignment="1">
      <alignment horizontal="center" vertical="center"/>
    </xf>
    <xf numFmtId="0" fontId="66" fillId="18" borderId="11" xfId="0" applyFont="1" applyFill="1" applyBorder="1" applyAlignment="1">
      <alignment horizontal="left" vertical="center"/>
    </xf>
    <xf numFmtId="0" fontId="47" fillId="18" borderId="0" xfId="0" applyFont="1" applyFill="1" applyAlignment="1">
      <alignment horizontal="center" vertical="center"/>
    </xf>
    <xf numFmtId="0" fontId="47" fillId="18" borderId="23" xfId="0" applyFont="1" applyFill="1" applyBorder="1" applyAlignment="1">
      <alignment horizontal="center" vertical="center"/>
    </xf>
    <xf numFmtId="0" fontId="47" fillId="18" borderId="37" xfId="0" applyFont="1" applyFill="1" applyBorder="1" applyAlignment="1">
      <alignment horizontal="center" vertical="center" wrapText="1"/>
    </xf>
    <xf numFmtId="0" fontId="65" fillId="18" borderId="11" xfId="312" applyFont="1" applyFill="1" applyBorder="1" applyAlignment="1">
      <alignment horizontal="center"/>
    </xf>
    <xf numFmtId="0" fontId="47" fillId="18" borderId="11" xfId="0" applyFont="1" applyFill="1" applyBorder="1" applyAlignment="1">
      <alignment horizontal="right"/>
    </xf>
    <xf numFmtId="0" fontId="0" fillId="0" borderId="11" xfId="0" applyBorder="1"/>
    <xf numFmtId="0" fontId="7" fillId="0" borderId="11" xfId="52" applyFont="1" applyBorder="1"/>
    <xf numFmtId="49" fontId="0" fillId="0" borderId="11" xfId="0" applyNumberFormat="1" applyBorder="1"/>
    <xf numFmtId="49" fontId="71" fillId="0" borderId="11" xfId="0" applyNumberFormat="1" applyFont="1" applyBorder="1" applyAlignment="1">
      <alignment horizontal="center" vertical="center"/>
    </xf>
    <xf numFmtId="0" fontId="66" fillId="18" borderId="16" xfId="0" applyFont="1" applyFill="1" applyBorder="1" applyAlignment="1">
      <alignment horizontal="left" vertical="center"/>
    </xf>
    <xf numFmtId="0" fontId="72" fillId="0" borderId="11" xfId="0" applyFont="1" applyBorder="1"/>
    <xf numFmtId="0" fontId="0" fillId="0" borderId="17" xfId="0" applyNumberFormat="1" applyBorder="1"/>
    <xf numFmtId="0" fontId="0" fillId="0" borderId="17" xfId="0" applyBorder="1"/>
    <xf numFmtId="2" fontId="47" fillId="18" borderId="11" xfId="0" applyNumberFormat="1" applyFont="1" applyFill="1" applyBorder="1" applyAlignment="1">
      <alignment horizontal="right"/>
    </xf>
    <xf numFmtId="0" fontId="65" fillId="60" borderId="0" xfId="0" applyNumberFormat="1" applyFont="1" applyFill="1" applyAlignment="1">
      <alignment horizontal="center"/>
    </xf>
    <xf numFmtId="0" fontId="66" fillId="60" borderId="0" xfId="0" applyFont="1" applyFill="1" applyAlignment="1">
      <alignment horizontal="left" vertical="center"/>
    </xf>
    <xf numFmtId="0" fontId="65" fillId="60" borderId="11" xfId="0" applyNumberFormat="1" applyFont="1" applyFill="1" applyBorder="1" applyAlignment="1">
      <alignment horizontal="center"/>
    </xf>
    <xf numFmtId="0" fontId="66" fillId="60" borderId="11" xfId="0" applyFont="1" applyFill="1" applyBorder="1" applyAlignment="1">
      <alignment horizontal="left" vertical="center"/>
    </xf>
    <xf numFmtId="0" fontId="73" fillId="0" borderId="11" xfId="0" applyNumberFormat="1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65" fillId="18" borderId="23" xfId="0" applyNumberFormat="1" applyFont="1" applyFill="1" applyBorder="1" applyAlignment="1">
      <alignment horizontal="center"/>
    </xf>
    <xf numFmtId="0" fontId="66" fillId="18" borderId="23" xfId="0" applyFont="1" applyFill="1" applyBorder="1" applyAlignment="1">
      <alignment horizontal="left" vertical="center"/>
    </xf>
    <xf numFmtId="0" fontId="65" fillId="18" borderId="36" xfId="0" applyNumberFormat="1" applyFont="1" applyFill="1" applyBorder="1" applyAlignment="1">
      <alignment horizontal="center"/>
    </xf>
    <xf numFmtId="0" fontId="66" fillId="18" borderId="20" xfId="0" applyFont="1" applyFill="1" applyBorder="1" applyAlignment="1">
      <alignment horizontal="left" vertical="center" wrapText="1"/>
    </xf>
    <xf numFmtId="0" fontId="65" fillId="18" borderId="0" xfId="0" applyNumberFormat="1" applyFont="1" applyFill="1" applyAlignment="1">
      <alignment horizontal="center"/>
    </xf>
    <xf numFmtId="0" fontId="0" fillId="18" borderId="14" xfId="0" applyFill="1" applyBorder="1"/>
    <xf numFmtId="0" fontId="0" fillId="18" borderId="11" xfId="0" applyFill="1" applyBorder="1"/>
    <xf numFmtId="0" fontId="0" fillId="18" borderId="16" xfId="0" applyFill="1" applyBorder="1"/>
    <xf numFmtId="0" fontId="66" fillId="18" borderId="53" xfId="0" applyFont="1" applyFill="1" applyBorder="1" applyAlignment="1">
      <alignment horizontal="left" vertical="center"/>
    </xf>
    <xf numFmtId="0" fontId="66" fillId="18" borderId="11" xfId="0" applyFont="1" applyFill="1" applyBorder="1" applyAlignment="1">
      <alignment horizontal="left" vertical="center" wrapText="1"/>
    </xf>
    <xf numFmtId="0" fontId="7" fillId="0" borderId="11" xfId="52" applyFont="1" applyFill="1" applyBorder="1"/>
    <xf numFmtId="0" fontId="0" fillId="0" borderId="17" xfId="0" applyFill="1" applyBorder="1"/>
    <xf numFmtId="0" fontId="73" fillId="0" borderId="11" xfId="0" applyFont="1" applyFill="1" applyBorder="1" applyAlignment="1">
      <alignment horizontal="center"/>
    </xf>
    <xf numFmtId="0" fontId="69" fillId="0" borderId="0" xfId="0" applyFont="1" applyFill="1" applyAlignment="1">
      <alignment horizontal="right" vertical="center"/>
    </xf>
    <xf numFmtId="0" fontId="72" fillId="0" borderId="11" xfId="0" applyFont="1" applyFill="1" applyBorder="1"/>
    <xf numFmtId="49" fontId="71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/>
    <xf numFmtId="0" fontId="0" fillId="0" borderId="11" xfId="0" applyFill="1" applyBorder="1"/>
    <xf numFmtId="0" fontId="47" fillId="0" borderId="11" xfId="0" applyFont="1" applyFill="1" applyBorder="1" applyAlignment="1">
      <alignment horizontal="right"/>
    </xf>
    <xf numFmtId="0" fontId="69" fillId="0" borderId="11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47" fillId="61" borderId="11" xfId="0" applyFont="1" applyFill="1" applyBorder="1" applyAlignment="1">
      <alignment horizontal="right"/>
    </xf>
    <xf numFmtId="0" fontId="74" fillId="0" borderId="11" xfId="0" applyFont="1" applyFill="1" applyBorder="1"/>
    <xf numFmtId="2" fontId="10" fillId="60" borderId="16" xfId="0" applyNumberFormat="1" applyFont="1" applyFill="1" applyBorder="1" applyAlignment="1">
      <alignment horizontal="center" vertical="center" wrapText="1"/>
    </xf>
    <xf numFmtId="2" fontId="10" fillId="60" borderId="53" xfId="0" applyNumberFormat="1" applyFont="1" applyFill="1" applyBorder="1" applyAlignment="1">
      <alignment horizontal="center" vertical="center" wrapText="1"/>
    </xf>
    <xf numFmtId="2" fontId="10" fillId="60" borderId="15" xfId="0" applyNumberFormat="1" applyFont="1" applyFill="1" applyBorder="1" applyAlignment="1">
      <alignment horizontal="center" vertical="center" wrapText="1"/>
    </xf>
    <xf numFmtId="2" fontId="10" fillId="60" borderId="16" xfId="0" applyNumberFormat="1" applyFont="1" applyFill="1" applyBorder="1" applyAlignment="1">
      <alignment horizontal="center" vertical="center"/>
    </xf>
    <xf numFmtId="2" fontId="10" fillId="60" borderId="53" xfId="0" applyNumberFormat="1" applyFont="1" applyFill="1" applyBorder="1" applyAlignment="1">
      <alignment horizontal="center" vertical="center"/>
    </xf>
    <xf numFmtId="2" fontId="10" fillId="60" borderId="15" xfId="0" applyNumberFormat="1" applyFont="1" applyFill="1" applyBorder="1" applyAlignment="1">
      <alignment horizontal="center" vertical="center"/>
    </xf>
    <xf numFmtId="2" fontId="10" fillId="60" borderId="54" xfId="0" applyNumberFormat="1" applyFont="1" applyFill="1" applyBorder="1" applyAlignment="1">
      <alignment horizontal="center" vertical="center"/>
    </xf>
    <xf numFmtId="0" fontId="70" fillId="18" borderId="0" xfId="0" applyFont="1" applyFill="1" applyAlignment="1">
      <alignment horizontal="left" vertical="center"/>
    </xf>
    <xf numFmtId="0" fontId="33" fillId="18" borderId="0" xfId="0" applyFont="1" applyFill="1" applyBorder="1" applyAlignment="1">
      <alignment horizontal="center" vertical="center"/>
    </xf>
    <xf numFmtId="0" fontId="69" fillId="18" borderId="34" xfId="0" applyFont="1" applyFill="1" applyBorder="1" applyAlignment="1">
      <alignment horizontal="right" vertical="center"/>
    </xf>
    <xf numFmtId="0" fontId="69" fillId="18" borderId="35" xfId="0" applyFont="1" applyFill="1" applyBorder="1" applyAlignment="1">
      <alignment horizontal="right" vertical="center"/>
    </xf>
    <xf numFmtId="0" fontId="69" fillId="18" borderId="33" xfId="0" applyFont="1" applyFill="1" applyBorder="1" applyAlignment="1">
      <alignment horizontal="right" vertical="center"/>
    </xf>
  </cellXfs>
  <cellStyles count="536">
    <cellStyle name="20% — акцент1" xfId="1" builtinId="30" customBuiltin="1"/>
    <cellStyle name="20% - Акцент1 2" xfId="99"/>
    <cellStyle name="20% - Акцент1 3" xfId="154"/>
    <cellStyle name="20% - Акцент1 4" xfId="269"/>
    <cellStyle name="20% - Акцент1 5" xfId="317"/>
    <cellStyle name="20% - Акцент1 6" xfId="362"/>
    <cellStyle name="20% - Акцент1 7" xfId="391"/>
    <cellStyle name="20% - Акцент1 8" xfId="418"/>
    <cellStyle name="20% - Акцент1 9" xfId="445"/>
    <cellStyle name="20% — акцент2" xfId="2" builtinId="34" customBuiltin="1"/>
    <cellStyle name="20% - Акцент2 2" xfId="100"/>
    <cellStyle name="20% - Акцент2 3" xfId="152"/>
    <cellStyle name="20% - Акцент2 4" xfId="270"/>
    <cellStyle name="20% - Акцент2 5" xfId="318"/>
    <cellStyle name="20% - Акцент2 6" xfId="361"/>
    <cellStyle name="20% - Акцент2 7" xfId="390"/>
    <cellStyle name="20% - Акцент2 8" xfId="417"/>
    <cellStyle name="20% - Акцент2 9" xfId="444"/>
    <cellStyle name="20% — акцент3" xfId="3" builtinId="38" customBuiltin="1"/>
    <cellStyle name="20% - Акцент3 2" xfId="101"/>
    <cellStyle name="20% - Акцент3 3" xfId="151"/>
    <cellStyle name="20% - Акцент3 4" xfId="271"/>
    <cellStyle name="20% - Акцент3 5" xfId="319"/>
    <cellStyle name="20% - Акцент3 6" xfId="360"/>
    <cellStyle name="20% - Акцент3 7" xfId="389"/>
    <cellStyle name="20% - Акцент3 8" xfId="416"/>
    <cellStyle name="20% - Акцент3 9" xfId="443"/>
    <cellStyle name="20% — акцент4" xfId="4" builtinId="42" customBuiltin="1"/>
    <cellStyle name="20% - Акцент4 2" xfId="102"/>
    <cellStyle name="20% - Акцент4 3" xfId="150"/>
    <cellStyle name="20% - Акцент4 4" xfId="272"/>
    <cellStyle name="20% - Акцент4 5" xfId="320"/>
    <cellStyle name="20% - Акцент4 6" xfId="359"/>
    <cellStyle name="20% - Акцент4 7" xfId="388"/>
    <cellStyle name="20% - Акцент4 8" xfId="415"/>
    <cellStyle name="20% - Акцент4 9" xfId="442"/>
    <cellStyle name="20% — акцент5" xfId="5" builtinId="46" customBuiltin="1"/>
    <cellStyle name="20% - Акцент5 2" xfId="273"/>
    <cellStyle name="20% — акцент6" xfId="6" builtinId="50" customBuiltin="1"/>
    <cellStyle name="20% - Акцент6 2" xfId="274"/>
    <cellStyle name="40% — акцент1" xfId="7" builtinId="31" customBuiltin="1"/>
    <cellStyle name="40% - Акцент1 2" xfId="104"/>
    <cellStyle name="40% - Акцент1 3" xfId="145"/>
    <cellStyle name="40% - Акцент1 4" xfId="275"/>
    <cellStyle name="40% - Акцент1 5" xfId="322"/>
    <cellStyle name="40% - Акцент1 6" xfId="357"/>
    <cellStyle name="40% - Акцент1 7" xfId="386"/>
    <cellStyle name="40% - Акцент1 8" xfId="414"/>
    <cellStyle name="40% - Акцент1 9" xfId="441"/>
    <cellStyle name="40% — акцент2" xfId="8" builtinId="35" customBuiltin="1"/>
    <cellStyle name="40% - Акцент2 2" xfId="276"/>
    <cellStyle name="40% — акцент3" xfId="9" builtinId="39" customBuiltin="1"/>
    <cellStyle name="40% - Акцент3 2" xfId="105"/>
    <cellStyle name="40% - Акцент3 3" xfId="136"/>
    <cellStyle name="40% - Акцент3 4" xfId="277"/>
    <cellStyle name="40% - Акцент3 5" xfId="324"/>
    <cellStyle name="40% - Акцент3 6" xfId="352"/>
    <cellStyle name="40% - Акцент3 7" xfId="381"/>
    <cellStyle name="40% - Акцент3 8" xfId="409"/>
    <cellStyle name="40% - Акцент3 9" xfId="436"/>
    <cellStyle name="40% — акцент4" xfId="10" builtinId="43" customBuiltin="1"/>
    <cellStyle name="40% - Акцент4 2" xfId="106"/>
    <cellStyle name="40% - Акцент4 3" xfId="135"/>
    <cellStyle name="40% - Акцент4 4" xfId="278"/>
    <cellStyle name="40% - Акцент4 5" xfId="325"/>
    <cellStyle name="40% - Акцент4 6" xfId="350"/>
    <cellStyle name="40% - Акцент4 7" xfId="379"/>
    <cellStyle name="40% - Акцент4 8" xfId="407"/>
    <cellStyle name="40% - Акцент4 9" xfId="434"/>
    <cellStyle name="40% — акцент5" xfId="11" builtinId="47" customBuiltin="1"/>
    <cellStyle name="40% - Акцент5 2" xfId="279"/>
    <cellStyle name="40% — акцент6" xfId="12" builtinId="51" customBuiltin="1"/>
    <cellStyle name="40% - Акцент6 2" xfId="108"/>
    <cellStyle name="40% - Акцент6 3" xfId="133"/>
    <cellStyle name="40% - Акцент6 4" xfId="280"/>
    <cellStyle name="40% - Акцент6 5" xfId="326"/>
    <cellStyle name="40% - Акцент6 6" xfId="342"/>
    <cellStyle name="40% - Акцент6 7" xfId="371"/>
    <cellStyle name="40% - Акцент6 8" xfId="399"/>
    <cellStyle name="40% - Акцент6 9" xfId="426"/>
    <cellStyle name="60% — акцент1" xfId="13" builtinId="32" customBuiltin="1"/>
    <cellStyle name="60% - Акцент1 2" xfId="109"/>
    <cellStyle name="60% - Акцент1 3" xfId="132"/>
    <cellStyle name="60% - Акцент1 4" xfId="281"/>
    <cellStyle name="60% - Акцент1 5" xfId="327"/>
    <cellStyle name="60% - Акцент1 6" xfId="341"/>
    <cellStyle name="60% - Акцент1 7" xfId="370"/>
    <cellStyle name="60% - Акцент1 8" xfId="398"/>
    <cellStyle name="60% - Акцент1 9" xfId="425"/>
    <cellStyle name="60% — акцент2" xfId="14" builtinId="36" customBuiltin="1"/>
    <cellStyle name="60% - Акцент2 2" xfId="282"/>
    <cellStyle name="60% — акцент3" xfId="15" builtinId="40" customBuiltin="1"/>
    <cellStyle name="60% - Акцент3 2" xfId="111"/>
    <cellStyle name="60% - Акцент3 3" xfId="110"/>
    <cellStyle name="60% - Акцент3 4" xfId="283"/>
    <cellStyle name="60% - Акцент3 5" xfId="328"/>
    <cellStyle name="60% - Акцент3 6" xfId="339"/>
    <cellStyle name="60% - Акцент3 7" xfId="368"/>
    <cellStyle name="60% - Акцент3 8" xfId="396"/>
    <cellStyle name="60% - Акцент3 9" xfId="423"/>
    <cellStyle name="60% — акцент4" xfId="16" builtinId="44" customBuiltin="1"/>
    <cellStyle name="60% - Акцент4 2" xfId="112"/>
    <cellStyle name="60% - Акцент4 3" xfId="107"/>
    <cellStyle name="60% - Акцент4 4" xfId="284"/>
    <cellStyle name="60% - Акцент4 5" xfId="329"/>
    <cellStyle name="60% - Акцент4 6" xfId="336"/>
    <cellStyle name="60% - Акцент4 7" xfId="365"/>
    <cellStyle name="60% - Акцент4 8" xfId="393"/>
    <cellStyle name="60% - Акцент4 9" xfId="420"/>
    <cellStyle name="60% — акцент5" xfId="17" builtinId="48" customBuiltin="1"/>
    <cellStyle name="60% - Акцент5 2" xfId="285"/>
    <cellStyle name="60% — акцент6" xfId="18" builtinId="52" customBuiltin="1"/>
    <cellStyle name="60% - Акцент6 2" xfId="113"/>
    <cellStyle name="60% - Акцент6 3" xfId="103"/>
    <cellStyle name="60% - Акцент6 4" xfId="286"/>
    <cellStyle name="60% - Акцент6 5" xfId="330"/>
    <cellStyle name="60% - Акцент6 6" xfId="335"/>
    <cellStyle name="60% - Акцент6 7" xfId="364"/>
    <cellStyle name="60% - Акцент6 8" xfId="392"/>
    <cellStyle name="60% - Акцент6 9" xfId="419"/>
    <cellStyle name="Cgf_GroupName" xfId="114"/>
    <cellStyle name="DataTable_DataTime_HEADER" xfId="115"/>
    <cellStyle name="DataType" xfId="116"/>
    <cellStyle name="DataType 2" xfId="331"/>
    <cellStyle name="DataType 3" xfId="334"/>
    <cellStyle name="DataType 4" xfId="321"/>
    <cellStyle name="DataType 5" xfId="358"/>
    <cellStyle name="DataType 6" xfId="387"/>
    <cellStyle name="DeliverExports" xfId="117"/>
    <cellStyle name="DeliverExports 2" xfId="332"/>
    <cellStyle name="DeliverExports 3" xfId="333"/>
    <cellStyle name="DeliverExports 4" xfId="323"/>
    <cellStyle name="DeliverExports 5" xfId="316"/>
    <cellStyle name="DeliverExports 6" xfId="363"/>
    <cellStyle name="HeaderTable_BottomLeft" xfId="118"/>
    <cellStyle name="Inf_Table_Left_Bottom" xfId="119"/>
    <cellStyle name="MCInfoTable_Data_Bottom_Center" xfId="120"/>
    <cellStyle name="Normal_Sheet1" xfId="121"/>
    <cellStyle name="S0" xfId="122"/>
    <cellStyle name="S1" xfId="123"/>
    <cellStyle name="S12" xfId="19"/>
    <cellStyle name="S2" xfId="124"/>
    <cellStyle name="S3" xfId="125"/>
    <cellStyle name="S4" xfId="126"/>
    <cellStyle name="S5" xfId="127"/>
    <cellStyle name="S6" xfId="128"/>
    <cellStyle name="S7" xfId="20"/>
    <cellStyle name="S7 2" xfId="129"/>
    <cellStyle name="S7 3" xfId="156"/>
    <cellStyle name="S7 4" xfId="337"/>
    <cellStyle name="S7 5" xfId="366"/>
    <cellStyle name="S7 6" xfId="394"/>
    <cellStyle name="S7 7" xfId="421"/>
    <cellStyle name="S7 8" xfId="446"/>
    <cellStyle name="TableLegend_State_0" xfId="130"/>
    <cellStyle name="Акцент1" xfId="21" builtinId="29" customBuiltin="1"/>
    <cellStyle name="Акцент1 10" xfId="461"/>
    <cellStyle name="Акцент1 11" xfId="485"/>
    <cellStyle name="Акцент1 12" xfId="509"/>
    <cellStyle name="Акцент1 2" xfId="131"/>
    <cellStyle name="Акцент1 3" xfId="157"/>
    <cellStyle name="Акцент1 4" xfId="287"/>
    <cellStyle name="Акцент1 5" xfId="338"/>
    <cellStyle name="Акцент1 6" xfId="367"/>
    <cellStyle name="Акцент1 7" xfId="395"/>
    <cellStyle name="Акцент1 8" xfId="422"/>
    <cellStyle name="Акцент1 9" xfId="447"/>
    <cellStyle name="Акцент2" xfId="22" builtinId="33" customBuiltin="1"/>
    <cellStyle name="Акцент2 2" xfId="288"/>
    <cellStyle name="Акцент2 3" xfId="462"/>
    <cellStyle name="Акцент2 4" xfId="486"/>
    <cellStyle name="Акцент2 5" xfId="510"/>
    <cellStyle name="Акцент3" xfId="23" builtinId="37" customBuiltin="1"/>
    <cellStyle name="Акцент3 2" xfId="289"/>
    <cellStyle name="Акцент3 3" xfId="463"/>
    <cellStyle name="Акцент3 4" xfId="487"/>
    <cellStyle name="Акцент3 5" xfId="511"/>
    <cellStyle name="Акцент4" xfId="24" builtinId="41" customBuiltin="1"/>
    <cellStyle name="Акцент4 10" xfId="464"/>
    <cellStyle name="Акцент4 11" xfId="488"/>
    <cellStyle name="Акцент4 12" xfId="512"/>
    <cellStyle name="Акцент4 2" xfId="134"/>
    <cellStyle name="Акцент4 3" xfId="158"/>
    <cellStyle name="Акцент4 4" xfId="290"/>
    <cellStyle name="Акцент4 5" xfId="340"/>
    <cellStyle name="Акцент4 6" xfId="369"/>
    <cellStyle name="Акцент4 7" xfId="397"/>
    <cellStyle name="Акцент4 8" xfId="424"/>
    <cellStyle name="Акцент4 9" xfId="448"/>
    <cellStyle name="Акцент5" xfId="25" builtinId="45" customBuiltin="1"/>
    <cellStyle name="Акцент5 2" xfId="291"/>
    <cellStyle name="Акцент5 3" xfId="465"/>
    <cellStyle name="Акцент5 4" xfId="489"/>
    <cellStyle name="Акцент5 5" xfId="513"/>
    <cellStyle name="Акцент6" xfId="26" builtinId="49" customBuiltin="1"/>
    <cellStyle name="Акцент6 2" xfId="292"/>
    <cellStyle name="Акцент6 3" xfId="466"/>
    <cellStyle name="Акцент6 4" xfId="490"/>
    <cellStyle name="Акцент6 5" xfId="514"/>
    <cellStyle name="Ввод " xfId="27" builtinId="20" customBuiltin="1"/>
    <cellStyle name="Ввод  2" xfId="293"/>
    <cellStyle name="Ввод  3" xfId="467"/>
    <cellStyle name="Ввод  4" xfId="491"/>
    <cellStyle name="Ввод  5" xfId="515"/>
    <cellStyle name="Вывод" xfId="28" builtinId="21" customBuiltin="1"/>
    <cellStyle name="Вывод 10" xfId="468"/>
    <cellStyle name="Вывод 11" xfId="492"/>
    <cellStyle name="Вывод 12" xfId="516"/>
    <cellStyle name="Вывод 2" xfId="137"/>
    <cellStyle name="Вывод 3" xfId="159"/>
    <cellStyle name="Вывод 4" xfId="294"/>
    <cellStyle name="Вывод 5" xfId="343"/>
    <cellStyle name="Вывод 6" xfId="372"/>
    <cellStyle name="Вывод 7" xfId="400"/>
    <cellStyle name="Вывод 8" xfId="427"/>
    <cellStyle name="Вывод 9" xfId="449"/>
    <cellStyle name="Вычисление" xfId="29" builtinId="22" customBuiltin="1"/>
    <cellStyle name="Вычисление 10" xfId="469"/>
    <cellStyle name="Вычисление 11" xfId="493"/>
    <cellStyle name="Вычисление 12" xfId="517"/>
    <cellStyle name="Вычисление 2" xfId="138"/>
    <cellStyle name="Вычисление 3" xfId="160"/>
    <cellStyle name="Вычисление 4" xfId="295"/>
    <cellStyle name="Вычисление 5" xfId="344"/>
    <cellStyle name="Вычисление 6" xfId="373"/>
    <cellStyle name="Вычисление 7" xfId="401"/>
    <cellStyle name="Вычисление 8" xfId="428"/>
    <cellStyle name="Вычисление 9" xfId="450"/>
    <cellStyle name="Заголовок 1" xfId="30" builtinId="16" customBuiltin="1"/>
    <cellStyle name="Заголовок 1 10" xfId="470"/>
    <cellStyle name="Заголовок 1 11" xfId="494"/>
    <cellStyle name="Заголовок 1 12" xfId="518"/>
    <cellStyle name="Заголовок 1 2" xfId="139"/>
    <cellStyle name="Заголовок 1 3" xfId="161"/>
    <cellStyle name="Заголовок 1 4" xfId="296"/>
    <cellStyle name="Заголовок 1 5" xfId="345"/>
    <cellStyle name="Заголовок 1 6" xfId="374"/>
    <cellStyle name="Заголовок 1 7" xfId="402"/>
    <cellStyle name="Заголовок 1 8" xfId="429"/>
    <cellStyle name="Заголовок 1 9" xfId="451"/>
    <cellStyle name="Заголовок 2" xfId="31" builtinId="17" customBuiltin="1"/>
    <cellStyle name="Заголовок 2 10" xfId="471"/>
    <cellStyle name="Заголовок 2 11" xfId="495"/>
    <cellStyle name="Заголовок 2 12" xfId="519"/>
    <cellStyle name="Заголовок 2 2" xfId="140"/>
    <cellStyle name="Заголовок 2 3" xfId="162"/>
    <cellStyle name="Заголовок 2 4" xfId="297"/>
    <cellStyle name="Заголовок 2 5" xfId="346"/>
    <cellStyle name="Заголовок 2 6" xfId="375"/>
    <cellStyle name="Заголовок 2 7" xfId="403"/>
    <cellStyle name="Заголовок 2 8" xfId="430"/>
    <cellStyle name="Заголовок 2 9" xfId="452"/>
    <cellStyle name="Заголовок 3" xfId="32" builtinId="18" customBuiltin="1"/>
    <cellStyle name="Заголовок 3 10" xfId="472"/>
    <cellStyle name="Заголовок 3 11" xfId="496"/>
    <cellStyle name="Заголовок 3 12" xfId="520"/>
    <cellStyle name="Заголовок 3 2" xfId="141"/>
    <cellStyle name="Заголовок 3 3" xfId="163"/>
    <cellStyle name="Заголовок 3 4" xfId="298"/>
    <cellStyle name="Заголовок 3 5" xfId="347"/>
    <cellStyle name="Заголовок 3 6" xfId="376"/>
    <cellStyle name="Заголовок 3 7" xfId="404"/>
    <cellStyle name="Заголовок 3 8" xfId="431"/>
    <cellStyle name="Заголовок 3 9" xfId="453"/>
    <cellStyle name="Заголовок 4" xfId="33" builtinId="19" customBuiltin="1"/>
    <cellStyle name="Заголовок 4 10" xfId="473"/>
    <cellStyle name="Заголовок 4 11" xfId="497"/>
    <cellStyle name="Заголовок 4 12" xfId="521"/>
    <cellStyle name="Заголовок 4 2" xfId="142"/>
    <cellStyle name="Заголовок 4 3" xfId="164"/>
    <cellStyle name="Заголовок 4 4" xfId="299"/>
    <cellStyle name="Заголовок 4 5" xfId="348"/>
    <cellStyle name="Заголовок 4 6" xfId="377"/>
    <cellStyle name="Заголовок 4 7" xfId="405"/>
    <cellStyle name="Заголовок 4 8" xfId="432"/>
    <cellStyle name="Заголовок 4 9" xfId="454"/>
    <cellStyle name="Итог" xfId="34" builtinId="25" customBuiltin="1"/>
    <cellStyle name="Итог 10" xfId="474"/>
    <cellStyle name="Итог 11" xfId="498"/>
    <cellStyle name="Итог 12" xfId="522"/>
    <cellStyle name="Итог 2" xfId="143"/>
    <cellStyle name="Итог 3" xfId="165"/>
    <cellStyle name="Итог 4" xfId="300"/>
    <cellStyle name="Итог 5" xfId="349"/>
    <cellStyle name="Итог 6" xfId="378"/>
    <cellStyle name="Итог 7" xfId="406"/>
    <cellStyle name="Итог 8" xfId="433"/>
    <cellStyle name="Итог 9" xfId="455"/>
    <cellStyle name="Контрольная ячейка" xfId="35" builtinId="23" customBuiltin="1"/>
    <cellStyle name="Контрольная ячейка 2" xfId="301"/>
    <cellStyle name="Контрольная ячейка 3" xfId="475"/>
    <cellStyle name="Контрольная ячейка 4" xfId="499"/>
    <cellStyle name="Контрольная ячейка 5" xfId="523"/>
    <cellStyle name="Название" xfId="36" builtinId="15" customBuiltin="1"/>
    <cellStyle name="Название 10" xfId="476"/>
    <cellStyle name="Название 11" xfId="500"/>
    <cellStyle name="Название 12" xfId="524"/>
    <cellStyle name="Название 2" xfId="144"/>
    <cellStyle name="Название 3" xfId="166"/>
    <cellStyle name="Название 4" xfId="302"/>
    <cellStyle name="Название 5" xfId="351"/>
    <cellStyle name="Название 6" xfId="380"/>
    <cellStyle name="Название 7" xfId="408"/>
    <cellStyle name="Название 8" xfId="435"/>
    <cellStyle name="Название 9" xfId="456"/>
    <cellStyle name="Нейтральный" xfId="37" builtinId="28" customBuiltin="1"/>
    <cellStyle name="Нейтральный 2" xfId="303"/>
    <cellStyle name="Нейтральный 3" xfId="477"/>
    <cellStyle name="Нейтральный 4" xfId="501"/>
    <cellStyle name="Нейтральный 5" xfId="525"/>
    <cellStyle name="Обычный" xfId="0" builtinId="0"/>
    <cellStyle name="Обычный 10" xfId="60"/>
    <cellStyle name="Обычный 10 2" xfId="175"/>
    <cellStyle name="Обычный 10 3" xfId="198"/>
    <cellStyle name="Обычный 10 4" xfId="220"/>
    <cellStyle name="Обычный 10 5" xfId="243"/>
    <cellStyle name="Обычный 11" xfId="62"/>
    <cellStyle name="Обычный 11 2" xfId="176"/>
    <cellStyle name="Обычный 11 3" xfId="199"/>
    <cellStyle name="Обычный 11 4" xfId="221"/>
    <cellStyle name="Обычный 11 5" xfId="244"/>
    <cellStyle name="Обычный 12" xfId="64"/>
    <cellStyle name="Обычный 12 2" xfId="177"/>
    <cellStyle name="Обычный 12 3" xfId="200"/>
    <cellStyle name="Обычный 12 4" xfId="222"/>
    <cellStyle name="Обычный 12 5" xfId="245"/>
    <cellStyle name="Обычный 13" xfId="66"/>
    <cellStyle name="Обычный 13 2" xfId="178"/>
    <cellStyle name="Обычный 13 3" xfId="201"/>
    <cellStyle name="Обычный 13 4" xfId="223"/>
    <cellStyle name="Обычный 13 5" xfId="246"/>
    <cellStyle name="Обычный 14" xfId="68"/>
    <cellStyle name="Обычный 14 2" xfId="179"/>
    <cellStyle name="Обычный 14 3" xfId="202"/>
    <cellStyle name="Обычный 14 4" xfId="224"/>
    <cellStyle name="Обычный 14 5" xfId="247"/>
    <cellStyle name="Обычный 15" xfId="70"/>
    <cellStyle name="Обычный 15 2" xfId="180"/>
    <cellStyle name="Обычный 15 3" xfId="203"/>
    <cellStyle name="Обычный 15 4" xfId="225"/>
    <cellStyle name="Обычный 15 5" xfId="248"/>
    <cellStyle name="Обычный 16" xfId="72"/>
    <cellStyle name="Обычный 16 2" xfId="181"/>
    <cellStyle name="Обычный 16 3" xfId="204"/>
    <cellStyle name="Обычный 16 4" xfId="226"/>
    <cellStyle name="Обычный 16 5" xfId="249"/>
    <cellStyle name="Обычный 17" xfId="74"/>
    <cellStyle name="Обычный 17 2" xfId="182"/>
    <cellStyle name="Обычный 17 3" xfId="205"/>
    <cellStyle name="Обычный 17 4" xfId="227"/>
    <cellStyle name="Обычный 17 5" xfId="250"/>
    <cellStyle name="Обычный 18" xfId="76"/>
    <cellStyle name="Обычный 18 2" xfId="183"/>
    <cellStyle name="Обычный 18 3" xfId="206"/>
    <cellStyle name="Обычный 18 4" xfId="228"/>
    <cellStyle name="Обычный 18 5" xfId="251"/>
    <cellStyle name="Обычный 19" xfId="78"/>
    <cellStyle name="Обычный 19 2" xfId="184"/>
    <cellStyle name="Обычный 19 3" xfId="207"/>
    <cellStyle name="Обычный 19 4" xfId="229"/>
    <cellStyle name="Обычный 19 5" xfId="252"/>
    <cellStyle name="Обычный 2" xfId="38"/>
    <cellStyle name="Обычный 2 10" xfId="63"/>
    <cellStyle name="Обычный 2 11" xfId="65"/>
    <cellStyle name="Обычный 2 12" xfId="67"/>
    <cellStyle name="Обычный 2 13" xfId="69"/>
    <cellStyle name="Обычный 2 14" xfId="71"/>
    <cellStyle name="Обычный 2 15" xfId="73"/>
    <cellStyle name="Обычный 2 16" xfId="75"/>
    <cellStyle name="Обычный 2 17" xfId="77"/>
    <cellStyle name="Обычный 2 18" xfId="79"/>
    <cellStyle name="Обычный 2 19" xfId="81"/>
    <cellStyle name="Обычный 2 2" xfId="47"/>
    <cellStyle name="Обычный 2 20" xfId="83"/>
    <cellStyle name="Обычный 2 21" xfId="85"/>
    <cellStyle name="Обычный 2 22" xfId="87"/>
    <cellStyle name="Обычный 2 23" xfId="89"/>
    <cellStyle name="Обычный 2 24" xfId="146"/>
    <cellStyle name="Обычный 2 25" xfId="167"/>
    <cellStyle name="Обычный 2 26" xfId="171"/>
    <cellStyle name="Обычный 2 27" xfId="173"/>
    <cellStyle name="Обычный 2 28" xfId="174"/>
    <cellStyle name="Обычный 2 29" xfId="185"/>
    <cellStyle name="Обычный 2 3" xfId="49"/>
    <cellStyle name="Обычный 2 30" xfId="208"/>
    <cellStyle name="Обычный 2 31" xfId="230"/>
    <cellStyle name="Обычный 2 32" xfId="253"/>
    <cellStyle name="Обычный 2 33" xfId="304"/>
    <cellStyle name="Обычный 2 34" xfId="315"/>
    <cellStyle name="Обычный 2 35" xfId="353"/>
    <cellStyle name="Обычный 2 36" xfId="382"/>
    <cellStyle name="Обычный 2 37" xfId="410"/>
    <cellStyle name="Обычный 2 38" xfId="437"/>
    <cellStyle name="Обычный 2 39" xfId="457"/>
    <cellStyle name="Обычный 2 4" xfId="51"/>
    <cellStyle name="Обычный 2 40" xfId="478"/>
    <cellStyle name="Обычный 2 41" xfId="502"/>
    <cellStyle name="Обычный 2 42" xfId="526"/>
    <cellStyle name="Обычный 2 5" xfId="53"/>
    <cellStyle name="Обычный 2 6" xfId="55"/>
    <cellStyle name="Обычный 2 7" xfId="57"/>
    <cellStyle name="Обычный 2 8" xfId="59"/>
    <cellStyle name="Обычный 2 9" xfId="61"/>
    <cellStyle name="Обычный 20" xfId="80"/>
    <cellStyle name="Обычный 20 2" xfId="186"/>
    <cellStyle name="Обычный 20 3" xfId="209"/>
    <cellStyle name="Обычный 20 4" xfId="231"/>
    <cellStyle name="Обычный 20 5" xfId="254"/>
    <cellStyle name="Обычный 21" xfId="82"/>
    <cellStyle name="Обычный 21 2" xfId="187"/>
    <cellStyle name="Обычный 21 3" xfId="210"/>
    <cellStyle name="Обычный 21 4" xfId="232"/>
    <cellStyle name="Обычный 21 5" xfId="255"/>
    <cellStyle name="Обычный 22" xfId="84"/>
    <cellStyle name="Обычный 22 2" xfId="188"/>
    <cellStyle name="Обычный 22 3" xfId="211"/>
    <cellStyle name="Обычный 22 4" xfId="233"/>
    <cellStyle name="Обычный 22 5" xfId="256"/>
    <cellStyle name="Обычный 23" xfId="86"/>
    <cellStyle name="Обычный 23 2" xfId="189"/>
    <cellStyle name="Обычный 23 3" xfId="212"/>
    <cellStyle name="Обычный 23 4" xfId="234"/>
    <cellStyle name="Обычный 23 5" xfId="257"/>
    <cellStyle name="Обычный 24" xfId="88"/>
    <cellStyle name="Обычный 25" xfId="90"/>
    <cellStyle name="Обычный 26" xfId="91"/>
    <cellStyle name="Обычный 27" xfId="92"/>
    <cellStyle name="Обычный 28" xfId="93"/>
    <cellStyle name="Обычный 29" xfId="94"/>
    <cellStyle name="Обычный 3" xfId="46"/>
    <cellStyle name="Обычный 3 2" xfId="190"/>
    <cellStyle name="Обычный 3 3" xfId="213"/>
    <cellStyle name="Обычный 3 4" xfId="235"/>
    <cellStyle name="Обычный 3 5" xfId="258"/>
    <cellStyle name="Обычный 30" xfId="95"/>
    <cellStyle name="Обычный 31" xfId="96"/>
    <cellStyle name="Обычный 32" xfId="97"/>
    <cellStyle name="Обычный 33" xfId="98"/>
    <cellStyle name="Обычный 34" xfId="172"/>
    <cellStyle name="Обычный 35" xfId="197"/>
    <cellStyle name="Обычный 36" xfId="268"/>
    <cellStyle name="Обычный 37" xfId="242"/>
    <cellStyle name="Обычный 38" xfId="265"/>
    <cellStyle name="Обычный 39" xfId="266"/>
    <cellStyle name="Обычный 4" xfId="48"/>
    <cellStyle name="Обычный 4 2" xfId="191"/>
    <cellStyle name="Обычный 4 3" xfId="214"/>
    <cellStyle name="Обычный 4 4" xfId="236"/>
    <cellStyle name="Обычный 4 5" xfId="259"/>
    <cellStyle name="Обычный 40" xfId="267"/>
    <cellStyle name="Обычный 41" xfId="311"/>
    <cellStyle name="Обычный 42" xfId="312"/>
    <cellStyle name="Обычный 43" xfId="534"/>
    <cellStyle name="Обычный 44" xfId="313"/>
    <cellStyle name="Обычный 45" xfId="314"/>
    <cellStyle name="Обычный 5" xfId="50"/>
    <cellStyle name="Обычный 5 10" xfId="411"/>
    <cellStyle name="Обычный 5 11" xfId="438"/>
    <cellStyle name="Обычный 5 12" xfId="458"/>
    <cellStyle name="Обычный 5 2" xfId="147"/>
    <cellStyle name="Обычный 5 3" xfId="168"/>
    <cellStyle name="Обычный 5 4" xfId="192"/>
    <cellStyle name="Обычный 5 5" xfId="215"/>
    <cellStyle name="Обычный 5 6" xfId="237"/>
    <cellStyle name="Обычный 5 7" xfId="260"/>
    <cellStyle name="Обычный 5 8" xfId="354"/>
    <cellStyle name="Обычный 5 9" xfId="383"/>
    <cellStyle name="Обычный 6" xfId="52"/>
    <cellStyle name="Обычный 6 2" xfId="193"/>
    <cellStyle name="Обычный 6 3" xfId="216"/>
    <cellStyle name="Обычный 6 4" xfId="238"/>
    <cellStyle name="Обычный 6 5" xfId="261"/>
    <cellStyle name="Обычный 62" xfId="533"/>
    <cellStyle name="Обычный 7" xfId="54"/>
    <cellStyle name="Обычный 7 10" xfId="412"/>
    <cellStyle name="Обычный 7 11" xfId="439"/>
    <cellStyle name="Обычный 7 12" xfId="459"/>
    <cellStyle name="Обычный 7 2" xfId="148"/>
    <cellStyle name="Обычный 7 3" xfId="169"/>
    <cellStyle name="Обычный 7 4" xfId="194"/>
    <cellStyle name="Обычный 7 5" xfId="217"/>
    <cellStyle name="Обычный 7 6" xfId="239"/>
    <cellStyle name="Обычный 7 7" xfId="262"/>
    <cellStyle name="Обычный 7 8" xfId="355"/>
    <cellStyle name="Обычный 7 9" xfId="384"/>
    <cellStyle name="Обычный 8" xfId="56"/>
    <cellStyle name="Обычный 8 10" xfId="413"/>
    <cellStyle name="Обычный 8 11" xfId="440"/>
    <cellStyle name="Обычный 8 12" xfId="460"/>
    <cellStyle name="Обычный 8 2" xfId="149"/>
    <cellStyle name="Обычный 8 3" xfId="170"/>
    <cellStyle name="Обычный 8 4" xfId="195"/>
    <cellStyle name="Обычный 8 5" xfId="218"/>
    <cellStyle name="Обычный 8 6" xfId="240"/>
    <cellStyle name="Обычный 8 7" xfId="263"/>
    <cellStyle name="Обычный 8 8" xfId="356"/>
    <cellStyle name="Обычный 8 9" xfId="385"/>
    <cellStyle name="Обычный 9" xfId="58"/>
    <cellStyle name="Обычный 9 2" xfId="196"/>
    <cellStyle name="Обычный 9 3" xfId="219"/>
    <cellStyle name="Обычный 9 4" xfId="241"/>
    <cellStyle name="Обычный 9 5" xfId="264"/>
    <cellStyle name="Плохой" xfId="39" builtinId="27" customBuiltin="1"/>
    <cellStyle name="Плохой 2" xfId="305"/>
    <cellStyle name="Плохой 3" xfId="479"/>
    <cellStyle name="Плохой 4" xfId="503"/>
    <cellStyle name="Плохой 5" xfId="527"/>
    <cellStyle name="Пояснение" xfId="40" builtinId="53" customBuiltin="1"/>
    <cellStyle name="Пояснение 2" xfId="306"/>
    <cellStyle name="Пояснение 3" xfId="480"/>
    <cellStyle name="Пояснение 4" xfId="504"/>
    <cellStyle name="Пояснение 5" xfId="528"/>
    <cellStyle name="Примечание" xfId="41" builtinId="10" customBuiltin="1"/>
    <cellStyle name="Примечание 2" xfId="307"/>
    <cellStyle name="Примечание 2 2" xfId="481"/>
    <cellStyle name="Примечание 2 3" xfId="505"/>
    <cellStyle name="Примечание 2 4" xfId="529"/>
    <cellStyle name="Примечание 2 5" xfId="535"/>
    <cellStyle name="Связанная ячейка" xfId="42" builtinId="24" customBuiltin="1"/>
    <cellStyle name="Связанная ячейка 2" xfId="308"/>
    <cellStyle name="Связанная ячейка 3" xfId="482"/>
    <cellStyle name="Связанная ячейка 4" xfId="506"/>
    <cellStyle name="Связанная ячейка 5" xfId="530"/>
    <cellStyle name="Стиль 1" xfId="153"/>
    <cellStyle name="Текст предупреждения" xfId="43" builtinId="11" customBuiltin="1"/>
    <cellStyle name="Текст предупреждения 2" xfId="309"/>
    <cellStyle name="Текст предупреждения 3" xfId="483"/>
    <cellStyle name="Текст предупреждения 4" xfId="507"/>
    <cellStyle name="Текст предупреждения 5" xfId="531"/>
    <cellStyle name="Финансовый" xfId="44" builtinId="3"/>
    <cellStyle name="Финансовый 7" xfId="155"/>
    <cellStyle name="Хороший" xfId="45" builtinId="26" customBuiltin="1"/>
    <cellStyle name="Хороший 2" xfId="310"/>
    <cellStyle name="Хороший 3" xfId="484"/>
    <cellStyle name="Хороший 4" xfId="508"/>
    <cellStyle name="Хороший 5" xfId="5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V351"/>
  <sheetViews>
    <sheetView tabSelected="1" view="pageBreakPreview" topLeftCell="B1" zoomScale="70" zoomScaleNormal="85" zoomScaleSheetLayoutView="70" workbookViewId="0">
      <pane ySplit="4" topLeftCell="A233" activePane="bottomLeft" state="frozen"/>
      <selection activeCell="C4" sqref="C4"/>
      <selection pane="bottomLeft" activeCell="B4" sqref="A4:XFD4"/>
    </sheetView>
  </sheetViews>
  <sheetFormatPr defaultRowHeight="18" x14ac:dyDescent="0.25"/>
  <cols>
    <col min="1" max="1" width="9.140625" style="94"/>
    <col min="2" max="2" width="42" style="95" customWidth="1"/>
    <col min="3" max="19" width="10.28515625" style="67" customWidth="1"/>
    <col min="20" max="20" width="10.28515625" style="114" customWidth="1"/>
    <col min="21" max="26" width="10.28515625" style="67" customWidth="1"/>
    <col min="27" max="27" width="13.42578125" style="80" customWidth="1"/>
    <col min="28" max="28" width="20.140625" customWidth="1"/>
    <col min="29" max="29" width="9.28515625" style="60" customWidth="1"/>
    <col min="30" max="37" width="9.28515625" style="60" bestFit="1" customWidth="1"/>
    <col min="38" max="39" width="10" style="60" bestFit="1" customWidth="1"/>
    <col min="40" max="40" width="13" style="60" customWidth="1"/>
    <col min="41" max="41" width="10.7109375" style="60" customWidth="1"/>
    <col min="42" max="42" width="12.85546875" style="60" customWidth="1"/>
    <col min="43" max="16384" width="9.140625" style="2"/>
  </cols>
  <sheetData>
    <row r="1" spans="1:16246" s="1" customFormat="1" ht="27.75" customHeight="1" x14ac:dyDescent="0.25">
      <c r="A1" s="105"/>
      <c r="B1" s="69"/>
      <c r="C1" s="131" t="s">
        <v>335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80"/>
      <c r="AB1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</row>
    <row r="2" spans="1:16246" ht="40.5" customHeight="1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1:16246" ht="18.75" thickBot="1" x14ac:dyDescent="0.3">
      <c r="A3" s="101"/>
      <c r="B3" s="102"/>
      <c r="C3" s="133" t="s">
        <v>136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  <c r="AA3" s="81"/>
    </row>
    <row r="4" spans="1:16246" s="1" customFormat="1" ht="112.5" customHeight="1" x14ac:dyDescent="0.25">
      <c r="A4" s="103"/>
      <c r="B4" s="104" t="s">
        <v>23</v>
      </c>
      <c r="C4" s="71" t="s">
        <v>0</v>
      </c>
      <c r="D4" s="71" t="s">
        <v>1</v>
      </c>
      <c r="E4" s="71" t="s">
        <v>2</v>
      </c>
      <c r="F4" s="71" t="s">
        <v>3</v>
      </c>
      <c r="G4" s="71" t="s">
        <v>4</v>
      </c>
      <c r="H4" s="71" t="s">
        <v>5</v>
      </c>
      <c r="I4" s="71" t="s">
        <v>6</v>
      </c>
      <c r="J4" s="71" t="s">
        <v>7</v>
      </c>
      <c r="K4" s="71" t="s">
        <v>8</v>
      </c>
      <c r="L4" s="71" t="s">
        <v>9</v>
      </c>
      <c r="M4" s="71" t="s">
        <v>10</v>
      </c>
      <c r="N4" s="71" t="s">
        <v>11</v>
      </c>
      <c r="O4" s="71" t="s">
        <v>12</v>
      </c>
      <c r="P4" s="71" t="s">
        <v>13</v>
      </c>
      <c r="Q4" s="71" t="s">
        <v>14</v>
      </c>
      <c r="R4" s="71" t="s">
        <v>15</v>
      </c>
      <c r="S4" s="71" t="s">
        <v>16</v>
      </c>
      <c r="T4" s="121" t="s">
        <v>17</v>
      </c>
      <c r="U4" s="71" t="s">
        <v>18</v>
      </c>
      <c r="V4" s="71" t="s">
        <v>19</v>
      </c>
      <c r="W4" s="71" t="s">
        <v>20</v>
      </c>
      <c r="X4" s="71" t="s">
        <v>21</v>
      </c>
      <c r="Y4" s="71" t="s">
        <v>22</v>
      </c>
      <c r="Z4" s="71" t="s">
        <v>112</v>
      </c>
      <c r="AA4" s="82" t="s">
        <v>170</v>
      </c>
      <c r="AB4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</row>
    <row r="5" spans="1:16246" s="1" customFormat="1" ht="18.75" thickBot="1" x14ac:dyDescent="0.3">
      <c r="A5" s="70">
        <v>1</v>
      </c>
      <c r="B5" s="79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68">
        <v>14</v>
      </c>
      <c r="O5" s="68">
        <v>15</v>
      </c>
      <c r="P5" s="68">
        <v>16</v>
      </c>
      <c r="Q5" s="68">
        <v>17</v>
      </c>
      <c r="R5" s="68">
        <v>18</v>
      </c>
      <c r="S5" s="68">
        <v>19</v>
      </c>
      <c r="T5" s="120">
        <v>20</v>
      </c>
      <c r="U5" s="68">
        <v>21</v>
      </c>
      <c r="V5" s="68">
        <v>22</v>
      </c>
      <c r="W5" s="68">
        <v>23</v>
      </c>
      <c r="X5" s="68">
        <v>24</v>
      </c>
      <c r="Y5" s="68">
        <v>25</v>
      </c>
      <c r="Z5" s="68">
        <v>26</v>
      </c>
      <c r="AA5" s="78">
        <v>27</v>
      </c>
      <c r="AB5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</row>
    <row r="6" spans="1:16246" s="4" customFormat="1" ht="15" thickBot="1" x14ac:dyDescent="0.25">
      <c r="A6" s="127" t="s">
        <v>230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9"/>
      <c r="AB6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3"/>
    </row>
    <row r="7" spans="1:16246" s="7" customFormat="1" x14ac:dyDescent="0.2">
      <c r="A7" s="106">
        <v>1</v>
      </c>
      <c r="B7" s="79" t="s">
        <v>253</v>
      </c>
      <c r="C7" s="84">
        <v>698.64</v>
      </c>
      <c r="D7" s="84">
        <v>621.12</v>
      </c>
      <c r="E7" s="84">
        <v>584.96</v>
      </c>
      <c r="F7" s="84">
        <v>553.55999999999995</v>
      </c>
      <c r="G7" s="84">
        <v>518.83999999999992</v>
      </c>
      <c r="H7" s="84">
        <v>559.79999999999995</v>
      </c>
      <c r="I7" s="84">
        <v>657.44</v>
      </c>
      <c r="J7" s="84">
        <v>743.31999999999994</v>
      </c>
      <c r="K7" s="84">
        <v>827.6</v>
      </c>
      <c r="L7" s="84">
        <v>867.4</v>
      </c>
      <c r="M7" s="84">
        <v>892.44</v>
      </c>
      <c r="N7" s="84">
        <v>948.56</v>
      </c>
      <c r="O7" s="84">
        <v>983.04</v>
      </c>
      <c r="P7" s="84">
        <v>934.6</v>
      </c>
      <c r="Q7" s="84">
        <v>929.88</v>
      </c>
      <c r="R7" s="84">
        <v>928.12</v>
      </c>
      <c r="S7" s="84">
        <v>905.68000000000006</v>
      </c>
      <c r="T7" s="119">
        <v>916.2</v>
      </c>
      <c r="U7" s="84">
        <v>923.44</v>
      </c>
      <c r="V7" s="84">
        <v>1046.72</v>
      </c>
      <c r="W7" s="84">
        <v>1132.1599999999999</v>
      </c>
      <c r="X7" s="84">
        <v>1085.96</v>
      </c>
      <c r="Y7" s="84">
        <v>935.12</v>
      </c>
      <c r="Z7" s="84">
        <v>785.96</v>
      </c>
      <c r="AA7" s="84">
        <v>19980.560000000001</v>
      </c>
      <c r="AB7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6"/>
    </row>
    <row r="8" spans="1:16246" s="10" customFormat="1" ht="15" customHeight="1" x14ac:dyDescent="0.2">
      <c r="A8" s="107">
        <v>2</v>
      </c>
      <c r="B8" s="79" t="s">
        <v>254</v>
      </c>
      <c r="C8" s="84">
        <v>968.73</v>
      </c>
      <c r="D8" s="84">
        <v>833.57999999999993</v>
      </c>
      <c r="E8" s="84">
        <v>817.41000000000008</v>
      </c>
      <c r="F8" s="84">
        <v>737.06999999999994</v>
      </c>
      <c r="G8" s="84">
        <v>720.66</v>
      </c>
      <c r="H8" s="84">
        <v>746.97</v>
      </c>
      <c r="I8" s="84">
        <v>858.63</v>
      </c>
      <c r="J8" s="84">
        <v>1107.27</v>
      </c>
      <c r="K8" s="84">
        <v>1230.9000000000001</v>
      </c>
      <c r="L8" s="84">
        <v>1319.91</v>
      </c>
      <c r="M8" s="84">
        <v>1310.49</v>
      </c>
      <c r="N8" s="84">
        <v>1373.7600000000002</v>
      </c>
      <c r="O8" s="84">
        <v>1386.48</v>
      </c>
      <c r="P8" s="84">
        <v>1360.38</v>
      </c>
      <c r="Q8" s="84">
        <v>1281.3000000000002</v>
      </c>
      <c r="R8" s="84">
        <v>1275.5700000000002</v>
      </c>
      <c r="S8" s="84">
        <v>1265.8200000000002</v>
      </c>
      <c r="T8" s="119">
        <v>1254.5700000000002</v>
      </c>
      <c r="U8" s="84">
        <v>1272.7199999999998</v>
      </c>
      <c r="V8" s="84">
        <v>1400.28</v>
      </c>
      <c r="W8" s="84">
        <v>1454.1599999999999</v>
      </c>
      <c r="X8" s="84">
        <v>1295.46</v>
      </c>
      <c r="Y8" s="84">
        <v>1155.5999999999999</v>
      </c>
      <c r="Z8" s="84">
        <v>999.15000000000009</v>
      </c>
      <c r="AA8" s="84">
        <v>27426.869999999995</v>
      </c>
      <c r="AB8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9"/>
    </row>
    <row r="9" spans="1:16246" s="10" customFormat="1" ht="15.75" customHeight="1" x14ac:dyDescent="0.2">
      <c r="A9" s="107">
        <v>3</v>
      </c>
      <c r="B9" s="79" t="s">
        <v>255</v>
      </c>
      <c r="C9" s="84">
        <v>1474.08</v>
      </c>
      <c r="D9" s="84">
        <v>1361.49</v>
      </c>
      <c r="E9" s="84">
        <v>1290.3899999999999</v>
      </c>
      <c r="F9" s="84">
        <v>1226.8800000000001</v>
      </c>
      <c r="G9" s="84">
        <v>1145.19</v>
      </c>
      <c r="H9" s="84">
        <v>1206.6300000000001</v>
      </c>
      <c r="I9" s="84">
        <v>1422.9</v>
      </c>
      <c r="J9" s="84">
        <v>1573.1399999999999</v>
      </c>
      <c r="K9" s="84">
        <v>2054.4</v>
      </c>
      <c r="L9" s="84">
        <v>2301.5100000000002</v>
      </c>
      <c r="M9" s="84">
        <v>2306.67</v>
      </c>
      <c r="N9" s="84">
        <v>2316.1800000000003</v>
      </c>
      <c r="O9" s="84">
        <v>2290.11</v>
      </c>
      <c r="P9" s="84">
        <v>2396.31</v>
      </c>
      <c r="Q9" s="84">
        <v>2333.31</v>
      </c>
      <c r="R9" s="84">
        <v>2284.17</v>
      </c>
      <c r="S9" s="84">
        <v>2247.3000000000002</v>
      </c>
      <c r="T9" s="119">
        <v>2129.6099999999997</v>
      </c>
      <c r="U9" s="84">
        <v>2056.38</v>
      </c>
      <c r="V9" s="84">
        <v>2267.4299999999998</v>
      </c>
      <c r="W9" s="84">
        <v>2338.8000000000002</v>
      </c>
      <c r="X9" s="84">
        <v>2264.34</v>
      </c>
      <c r="Y9" s="84">
        <v>1929.24</v>
      </c>
      <c r="Z9" s="84">
        <v>1584.6599999999999</v>
      </c>
      <c r="AA9" s="84">
        <v>45801.119999999995</v>
      </c>
      <c r="AB9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9"/>
    </row>
    <row r="10" spans="1:16246" s="10" customFormat="1" ht="15" customHeight="1" x14ac:dyDescent="0.2">
      <c r="A10" s="107">
        <v>4</v>
      </c>
      <c r="B10" s="79" t="s">
        <v>256</v>
      </c>
      <c r="C10" s="84">
        <v>583.79999999999995</v>
      </c>
      <c r="D10" s="84">
        <v>554.76</v>
      </c>
      <c r="E10" s="84">
        <v>526.79999999999995</v>
      </c>
      <c r="F10" s="84">
        <v>496.20000000000005</v>
      </c>
      <c r="G10" s="84">
        <v>491.04</v>
      </c>
      <c r="H10" s="84">
        <v>495.18</v>
      </c>
      <c r="I10" s="84">
        <v>537.54</v>
      </c>
      <c r="J10" s="84">
        <v>687.12</v>
      </c>
      <c r="K10" s="84">
        <v>918.36</v>
      </c>
      <c r="L10" s="84">
        <v>1136.82</v>
      </c>
      <c r="M10" s="84">
        <v>968.87999999999988</v>
      </c>
      <c r="N10" s="84">
        <v>1218.18</v>
      </c>
      <c r="O10" s="84">
        <v>1242.42</v>
      </c>
      <c r="P10" s="84">
        <v>1179.1799999999998</v>
      </c>
      <c r="Q10" s="84">
        <v>1169.52</v>
      </c>
      <c r="R10" s="84">
        <v>1128.8400000000001</v>
      </c>
      <c r="S10" s="84">
        <v>1070.6399999999999</v>
      </c>
      <c r="T10" s="119">
        <v>953.94</v>
      </c>
      <c r="U10" s="84">
        <v>844.26</v>
      </c>
      <c r="V10" s="84">
        <v>784.5</v>
      </c>
      <c r="W10" s="84">
        <v>780.96</v>
      </c>
      <c r="X10" s="84">
        <v>745.07999999999993</v>
      </c>
      <c r="Y10" s="84">
        <v>662.7</v>
      </c>
      <c r="Z10" s="84">
        <v>595.55999999999995</v>
      </c>
      <c r="AA10" s="84">
        <v>19772.28</v>
      </c>
      <c r="AB10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9"/>
    </row>
    <row r="11" spans="1:16246" s="10" customFormat="1" ht="15.75" customHeight="1" x14ac:dyDescent="0.2">
      <c r="A11" s="107">
        <v>5</v>
      </c>
      <c r="B11" s="79" t="s">
        <v>257</v>
      </c>
      <c r="C11" s="84">
        <v>998.88000000000011</v>
      </c>
      <c r="D11" s="84">
        <v>931.8</v>
      </c>
      <c r="E11" s="84">
        <v>882</v>
      </c>
      <c r="F11" s="84">
        <v>861.84</v>
      </c>
      <c r="G11" s="84">
        <v>820.92</v>
      </c>
      <c r="H11" s="84">
        <v>870.88</v>
      </c>
      <c r="I11" s="84">
        <v>1042.6400000000001</v>
      </c>
      <c r="J11" s="84">
        <v>1133.8</v>
      </c>
      <c r="K11" s="84">
        <v>1268.96</v>
      </c>
      <c r="L11" s="84">
        <v>1384.6399999999999</v>
      </c>
      <c r="M11" s="84">
        <v>1393.88</v>
      </c>
      <c r="N11" s="84">
        <v>1456.52</v>
      </c>
      <c r="O11" s="84">
        <v>1391.12</v>
      </c>
      <c r="P11" s="84">
        <v>1390.72</v>
      </c>
      <c r="Q11" s="84">
        <v>1373.04</v>
      </c>
      <c r="R11" s="84">
        <v>1358.1999999999998</v>
      </c>
      <c r="S11" s="84">
        <v>1376.48</v>
      </c>
      <c r="T11" s="119">
        <v>1317.1599999999999</v>
      </c>
      <c r="U11" s="84">
        <v>1344.76</v>
      </c>
      <c r="V11" s="84">
        <v>1533.6</v>
      </c>
      <c r="W11" s="84">
        <v>1587.44</v>
      </c>
      <c r="X11" s="84">
        <v>1484.3600000000001</v>
      </c>
      <c r="Y11" s="84">
        <v>1290.1199999999999</v>
      </c>
      <c r="Z11" s="84">
        <v>1071.04</v>
      </c>
      <c r="AA11" s="84">
        <v>29564.799999999996</v>
      </c>
      <c r="AB11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11"/>
      <c r="FYB11" s="11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11"/>
      <c r="FYR11" s="11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11"/>
      <c r="FZH11" s="11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11"/>
      <c r="FZX11" s="11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11"/>
      <c r="GAN11" s="11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11"/>
      <c r="GBD11" s="11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11"/>
      <c r="GBT11" s="11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11"/>
      <c r="GCJ11" s="11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11"/>
      <c r="GCZ11" s="11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11"/>
      <c r="GDP11" s="11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11"/>
      <c r="GEF11" s="11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11"/>
      <c r="GEV11" s="11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11"/>
      <c r="GFL11" s="11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11"/>
      <c r="GGB11" s="11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11"/>
      <c r="GGR11" s="11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11"/>
      <c r="GHH11" s="11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11"/>
      <c r="GHX11" s="11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11"/>
      <c r="GIN11" s="11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11"/>
      <c r="GJD11" s="11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11"/>
      <c r="GJT11" s="11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11"/>
      <c r="GKJ11" s="11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11"/>
      <c r="GKZ11" s="11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11"/>
      <c r="GLP11" s="11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11"/>
      <c r="GMF11" s="11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11"/>
      <c r="GMV11" s="11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11"/>
      <c r="GNL11" s="11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11"/>
      <c r="GOB11" s="11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11"/>
      <c r="GOR11" s="11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11"/>
      <c r="GPH11" s="11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11"/>
      <c r="GPX11" s="11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11"/>
      <c r="GQN11" s="11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11"/>
      <c r="GRD11" s="11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11"/>
      <c r="GRT11" s="11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11"/>
      <c r="GSJ11" s="11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11"/>
      <c r="GSZ11" s="11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11"/>
      <c r="GTP11" s="11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11"/>
      <c r="GUF11" s="11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11"/>
      <c r="GUV11" s="11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11"/>
      <c r="GVL11" s="11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11"/>
      <c r="GWB11" s="11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11"/>
      <c r="GWR11" s="11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11"/>
      <c r="GXH11" s="11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11"/>
      <c r="GXX11" s="11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11"/>
      <c r="GYN11" s="11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11"/>
      <c r="GZD11" s="11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11"/>
      <c r="GZT11" s="11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11"/>
      <c r="HAJ11" s="11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11"/>
      <c r="HAZ11" s="11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11"/>
      <c r="HBP11" s="11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11"/>
      <c r="HCF11" s="11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11"/>
      <c r="HCV11" s="11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11"/>
      <c r="HDL11" s="11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11"/>
      <c r="HEB11" s="11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11"/>
      <c r="HER11" s="11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11"/>
      <c r="HFH11" s="11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11"/>
      <c r="HFX11" s="11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11"/>
      <c r="HGN11" s="11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11"/>
      <c r="HHD11" s="11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11"/>
      <c r="HHT11" s="11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11"/>
      <c r="HIJ11" s="11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11"/>
      <c r="HIZ11" s="11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11"/>
      <c r="HJP11" s="11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11"/>
      <c r="HKF11" s="11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11"/>
      <c r="HKV11" s="11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11"/>
      <c r="HLL11" s="11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11"/>
      <c r="HMB11" s="11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11"/>
      <c r="HMR11" s="11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11"/>
      <c r="HNH11" s="11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11"/>
      <c r="HNX11" s="11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11"/>
      <c r="HON11" s="11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11"/>
      <c r="HPD11" s="11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11"/>
      <c r="HPT11" s="11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11"/>
      <c r="HQJ11" s="11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11"/>
      <c r="HQZ11" s="11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11"/>
      <c r="HRP11" s="11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11"/>
      <c r="HSF11" s="11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11"/>
      <c r="HSV11" s="11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11"/>
      <c r="HTL11" s="11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11"/>
      <c r="HUB11" s="11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11"/>
      <c r="HUR11" s="11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11"/>
      <c r="HVH11" s="11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11"/>
      <c r="HVX11" s="11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11"/>
      <c r="HWN11" s="11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11"/>
      <c r="HXD11" s="11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11"/>
      <c r="HXT11" s="11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11"/>
      <c r="HYJ11" s="11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11"/>
      <c r="HYZ11" s="11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11"/>
      <c r="HZP11" s="11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11"/>
      <c r="IAF11" s="11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11"/>
      <c r="IAV11" s="11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11"/>
      <c r="IBL11" s="11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11"/>
      <c r="ICB11" s="11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11"/>
      <c r="ICR11" s="11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11"/>
      <c r="IDH11" s="11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11"/>
      <c r="IDX11" s="11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11"/>
      <c r="IEN11" s="11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11"/>
      <c r="IFD11" s="11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11"/>
      <c r="IFT11" s="11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11"/>
      <c r="IGJ11" s="11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11"/>
      <c r="IGZ11" s="11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11"/>
      <c r="IHP11" s="11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11"/>
      <c r="IIF11" s="11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11"/>
      <c r="IIV11" s="11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11"/>
      <c r="IJL11" s="11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11"/>
      <c r="IKB11" s="11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11"/>
      <c r="IKR11" s="11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11"/>
      <c r="ILH11" s="11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11"/>
      <c r="ILX11" s="11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11"/>
      <c r="IMN11" s="11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11"/>
      <c r="IND11" s="11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11"/>
      <c r="INT11" s="11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11"/>
      <c r="IOJ11" s="11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11"/>
      <c r="IOZ11" s="11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11"/>
      <c r="IPP11" s="11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11"/>
      <c r="IQF11" s="11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11"/>
      <c r="IQV11" s="11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11"/>
      <c r="IRL11" s="11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11"/>
      <c r="ISB11" s="11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11"/>
      <c r="ISR11" s="11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11"/>
      <c r="ITH11" s="11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11"/>
      <c r="ITX11" s="11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11"/>
      <c r="IUN11" s="11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11"/>
      <c r="IVD11" s="11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11"/>
      <c r="IVT11" s="11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11"/>
      <c r="IWJ11" s="11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11"/>
      <c r="IWZ11" s="11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11"/>
      <c r="IXP11" s="11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11"/>
      <c r="IYF11" s="11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11"/>
      <c r="IYV11" s="11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11"/>
      <c r="IZL11" s="11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11"/>
      <c r="JAB11" s="11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11"/>
      <c r="JAR11" s="11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11"/>
      <c r="JBH11" s="11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11"/>
      <c r="JBX11" s="11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11"/>
      <c r="JCN11" s="11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11"/>
      <c r="JDD11" s="11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11"/>
      <c r="JDT11" s="11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11"/>
      <c r="JEJ11" s="11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11"/>
      <c r="JEZ11" s="11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11"/>
      <c r="JFP11" s="11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11"/>
      <c r="JGF11" s="11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11"/>
      <c r="JGV11" s="11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11"/>
      <c r="JHL11" s="11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11"/>
      <c r="JIB11" s="11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11"/>
      <c r="JIR11" s="11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11"/>
      <c r="JJH11" s="11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11"/>
      <c r="JJX11" s="11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11"/>
      <c r="JKN11" s="11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11"/>
      <c r="JLD11" s="11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11"/>
      <c r="JLT11" s="11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11"/>
      <c r="JMJ11" s="11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11"/>
      <c r="JMZ11" s="11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11"/>
      <c r="JNP11" s="11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11"/>
      <c r="JOF11" s="11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11"/>
      <c r="JOV11" s="11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11"/>
      <c r="JPL11" s="11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11"/>
      <c r="JQB11" s="11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11"/>
      <c r="JQR11" s="11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11"/>
      <c r="JRH11" s="11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11"/>
      <c r="JRX11" s="11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11"/>
      <c r="JSN11" s="11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11"/>
      <c r="JTD11" s="11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11"/>
      <c r="JTT11" s="11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11"/>
      <c r="JUJ11" s="11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11"/>
      <c r="JUZ11" s="11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11"/>
      <c r="JVP11" s="11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11"/>
      <c r="JWF11" s="11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11"/>
      <c r="JWV11" s="11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11"/>
      <c r="JXL11" s="11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11"/>
      <c r="JYB11" s="11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11"/>
      <c r="JYR11" s="11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11"/>
      <c r="JZH11" s="11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11"/>
      <c r="JZX11" s="11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11"/>
      <c r="KAN11" s="11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11"/>
      <c r="KBD11" s="11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11"/>
      <c r="KBT11" s="11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11"/>
      <c r="KCJ11" s="11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11"/>
      <c r="KCZ11" s="11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11"/>
      <c r="KDP11" s="11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11"/>
      <c r="KEF11" s="11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11"/>
      <c r="KEV11" s="11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11"/>
      <c r="KFL11" s="11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11"/>
      <c r="KGB11" s="11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11"/>
      <c r="KGR11" s="11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11"/>
      <c r="KHH11" s="11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11"/>
      <c r="KHX11" s="11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11"/>
      <c r="KIN11" s="11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11"/>
      <c r="KJD11" s="11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11"/>
      <c r="KJT11" s="11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11"/>
      <c r="KKJ11" s="11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11"/>
      <c r="KKZ11" s="11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11"/>
      <c r="KLP11" s="11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11"/>
      <c r="KMF11" s="11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11"/>
      <c r="KMV11" s="11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11"/>
      <c r="KNL11" s="11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11"/>
      <c r="KOB11" s="11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11"/>
      <c r="KOR11" s="11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11"/>
      <c r="KPH11" s="11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11"/>
      <c r="KPX11" s="11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11"/>
      <c r="KQN11" s="11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11"/>
      <c r="KRD11" s="11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11"/>
      <c r="KRT11" s="11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11"/>
      <c r="KSJ11" s="11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11"/>
      <c r="KSZ11" s="11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11"/>
      <c r="KTP11" s="11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11"/>
      <c r="KUF11" s="11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11"/>
      <c r="KUV11" s="11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11"/>
      <c r="KVL11" s="11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11"/>
      <c r="KWB11" s="11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11"/>
      <c r="KWR11" s="11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11"/>
      <c r="KXH11" s="11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11"/>
      <c r="KXX11" s="11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11"/>
      <c r="KYN11" s="11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11"/>
      <c r="KZD11" s="11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11"/>
      <c r="KZT11" s="11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11"/>
      <c r="LAJ11" s="11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11"/>
      <c r="LAZ11" s="11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11"/>
      <c r="LBP11" s="11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11"/>
      <c r="LCF11" s="11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11"/>
      <c r="LCV11" s="11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11"/>
      <c r="LDL11" s="11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11"/>
      <c r="LEB11" s="11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11"/>
      <c r="LER11" s="11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11"/>
      <c r="LFH11" s="11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11"/>
      <c r="LFX11" s="11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11"/>
      <c r="LGN11" s="11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11"/>
      <c r="LHD11" s="11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11"/>
      <c r="LHT11" s="11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11"/>
      <c r="LIJ11" s="11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11"/>
      <c r="LIZ11" s="11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11"/>
      <c r="LJP11" s="11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11"/>
      <c r="LKF11" s="11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11"/>
      <c r="LKV11" s="11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11"/>
      <c r="LLL11" s="11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11"/>
      <c r="LMB11" s="11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11"/>
      <c r="LMR11" s="11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11"/>
      <c r="LNH11" s="11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11"/>
      <c r="LNX11" s="11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11"/>
      <c r="LON11" s="11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11"/>
      <c r="LPD11" s="11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11"/>
      <c r="LPT11" s="11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11"/>
      <c r="LQJ11" s="11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11"/>
      <c r="LQZ11" s="11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11"/>
      <c r="LRP11" s="11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11"/>
      <c r="LSF11" s="11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11"/>
      <c r="LSV11" s="11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11"/>
      <c r="LTL11" s="11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11"/>
      <c r="LUB11" s="11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11"/>
      <c r="LUR11" s="11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11"/>
      <c r="LVH11" s="11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11"/>
      <c r="LVX11" s="11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11"/>
      <c r="LWN11" s="11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11"/>
      <c r="LXD11" s="11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11"/>
      <c r="LXT11" s="11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11"/>
      <c r="LYJ11" s="11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11"/>
      <c r="LYZ11" s="11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11"/>
      <c r="LZP11" s="11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11"/>
      <c r="MAF11" s="11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11"/>
      <c r="MAV11" s="11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11"/>
      <c r="MBL11" s="11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11"/>
      <c r="MCB11" s="11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11"/>
      <c r="MCR11" s="11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11"/>
      <c r="MDH11" s="11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11"/>
      <c r="MDX11" s="11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11"/>
      <c r="MEN11" s="11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11"/>
      <c r="MFD11" s="11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11"/>
      <c r="MFT11" s="11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11"/>
      <c r="MGJ11" s="11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11"/>
      <c r="MGZ11" s="11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11"/>
      <c r="MHP11" s="11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11"/>
      <c r="MIF11" s="11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11"/>
      <c r="MIV11" s="11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11"/>
      <c r="MJL11" s="11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11"/>
      <c r="MKB11" s="11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11"/>
      <c r="MKR11" s="11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11"/>
      <c r="MLH11" s="11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11"/>
      <c r="MLX11" s="11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11"/>
      <c r="MMN11" s="11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11"/>
      <c r="MND11" s="11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11"/>
      <c r="MNT11" s="11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11"/>
      <c r="MOJ11" s="11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11"/>
      <c r="MOZ11" s="11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11"/>
      <c r="MPP11" s="11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11"/>
      <c r="MQF11" s="11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11"/>
      <c r="MQV11" s="11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11"/>
      <c r="MRL11" s="11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11"/>
      <c r="MSB11" s="11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11"/>
      <c r="MSR11" s="11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11"/>
      <c r="MTH11" s="11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11"/>
      <c r="MTX11" s="11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11"/>
      <c r="MUN11" s="11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11"/>
      <c r="MVD11" s="11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11"/>
      <c r="MVT11" s="11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11"/>
      <c r="MWJ11" s="11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11"/>
      <c r="MWZ11" s="11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11"/>
      <c r="MXP11" s="11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11"/>
      <c r="MYF11" s="11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11"/>
      <c r="MYV11" s="11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11"/>
      <c r="MZL11" s="11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11"/>
      <c r="NAB11" s="11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11"/>
      <c r="NAR11" s="11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11"/>
      <c r="NBH11" s="11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11"/>
      <c r="NBX11" s="11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11"/>
      <c r="NCN11" s="11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11"/>
      <c r="NDD11" s="11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11"/>
      <c r="NDT11" s="11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11"/>
      <c r="NEJ11" s="11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11"/>
      <c r="NEZ11" s="11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11"/>
      <c r="NFP11" s="11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11"/>
      <c r="NGF11" s="11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11"/>
      <c r="NGV11" s="11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11"/>
      <c r="NHL11" s="11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11"/>
      <c r="NIB11" s="11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11"/>
      <c r="NIR11" s="11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11"/>
      <c r="NJH11" s="11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11"/>
      <c r="NJX11" s="11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11"/>
      <c r="NKN11" s="11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11"/>
      <c r="NLD11" s="11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11"/>
      <c r="NLT11" s="11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11"/>
      <c r="NMJ11" s="11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11"/>
      <c r="NMZ11" s="11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11"/>
      <c r="NNP11" s="11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11"/>
      <c r="NOF11" s="11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11"/>
      <c r="NOV11" s="11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11"/>
      <c r="NPL11" s="11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11"/>
      <c r="NQB11" s="11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11"/>
      <c r="NQR11" s="11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11"/>
      <c r="NRH11" s="11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11"/>
      <c r="NRX11" s="11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11"/>
      <c r="NSN11" s="11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11"/>
      <c r="NTD11" s="11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11"/>
      <c r="NTT11" s="11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11"/>
      <c r="NUJ11" s="11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11"/>
      <c r="NUZ11" s="11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11"/>
      <c r="NVP11" s="11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11"/>
      <c r="NWF11" s="11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11"/>
      <c r="NWV11" s="11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11"/>
      <c r="NXL11" s="11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11"/>
      <c r="NYB11" s="11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11"/>
      <c r="NYR11" s="11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11"/>
      <c r="NZH11" s="11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11"/>
      <c r="NZX11" s="11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11"/>
      <c r="OAN11" s="11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11"/>
      <c r="OBD11" s="11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11"/>
      <c r="OBT11" s="11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11"/>
      <c r="OCJ11" s="11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11"/>
      <c r="OCZ11" s="11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11"/>
      <c r="ODP11" s="11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11"/>
      <c r="OEF11" s="11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11"/>
      <c r="OEV11" s="11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11"/>
      <c r="OFL11" s="11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11"/>
      <c r="OGB11" s="11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11"/>
      <c r="OGR11" s="11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11"/>
      <c r="OHH11" s="11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11"/>
      <c r="OHX11" s="11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11"/>
      <c r="OIN11" s="11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11"/>
      <c r="OJD11" s="11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11"/>
      <c r="OJT11" s="11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11"/>
      <c r="OKJ11" s="11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11"/>
      <c r="OKZ11" s="11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11"/>
      <c r="OLP11" s="11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11"/>
      <c r="OMF11" s="11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11"/>
      <c r="OMV11" s="11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11"/>
      <c r="ONL11" s="11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11"/>
      <c r="OOB11" s="11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11"/>
      <c r="OOR11" s="11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11"/>
      <c r="OPH11" s="11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11"/>
      <c r="OPX11" s="11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11"/>
      <c r="OQN11" s="11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11"/>
      <c r="ORD11" s="11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11"/>
      <c r="ORT11" s="11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11"/>
      <c r="OSJ11" s="11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11"/>
      <c r="OSZ11" s="11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11"/>
      <c r="OTP11" s="11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11"/>
      <c r="OUF11" s="11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11"/>
      <c r="OUV11" s="11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11"/>
      <c r="OVL11" s="11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11"/>
      <c r="OWB11" s="11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11"/>
      <c r="OWR11" s="11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11"/>
      <c r="OXH11" s="11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11"/>
      <c r="OXX11" s="11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11"/>
      <c r="OYN11" s="11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11"/>
      <c r="OZD11" s="11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11"/>
      <c r="OZT11" s="11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11"/>
      <c r="PAJ11" s="11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11"/>
      <c r="PAZ11" s="11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11"/>
      <c r="PBP11" s="11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11"/>
      <c r="PCF11" s="11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11"/>
      <c r="PCV11" s="11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11"/>
      <c r="PDL11" s="11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11"/>
      <c r="PEB11" s="11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11"/>
      <c r="PER11" s="11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11"/>
      <c r="PFH11" s="11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11"/>
      <c r="PFX11" s="11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11"/>
      <c r="PGN11" s="11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11"/>
      <c r="PHD11" s="11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11"/>
      <c r="PHT11" s="11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11"/>
      <c r="PIJ11" s="11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11"/>
      <c r="PIZ11" s="11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11"/>
      <c r="PJP11" s="11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11"/>
      <c r="PKF11" s="11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11"/>
      <c r="PKV11" s="11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11"/>
      <c r="PLL11" s="11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11"/>
      <c r="PMB11" s="11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11"/>
      <c r="PMR11" s="11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11"/>
      <c r="PNH11" s="11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11"/>
      <c r="PNX11" s="11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11"/>
      <c r="PON11" s="11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11"/>
      <c r="PPD11" s="11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11"/>
      <c r="PPT11" s="11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11"/>
      <c r="PQJ11" s="11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11"/>
      <c r="PQZ11" s="11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11"/>
      <c r="PRP11" s="11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11"/>
      <c r="PSF11" s="11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11"/>
      <c r="PSV11" s="11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11"/>
      <c r="PTL11" s="11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11"/>
      <c r="PUB11" s="11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11"/>
      <c r="PUR11" s="11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11"/>
      <c r="PVH11" s="11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11"/>
      <c r="PVX11" s="11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11"/>
      <c r="PWN11" s="11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11"/>
      <c r="PXD11" s="11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11"/>
      <c r="PXT11" s="11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11"/>
      <c r="PYJ11" s="11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11"/>
      <c r="PYZ11" s="11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11"/>
      <c r="PZP11" s="11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11"/>
      <c r="QAF11" s="11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11"/>
      <c r="QAV11" s="11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11"/>
      <c r="QBL11" s="11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11"/>
      <c r="QCB11" s="11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11"/>
      <c r="QCR11" s="11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11"/>
      <c r="QDH11" s="11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11"/>
      <c r="QDX11" s="11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11"/>
      <c r="QEN11" s="11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11"/>
      <c r="QFD11" s="11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11"/>
      <c r="QFT11" s="11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11"/>
      <c r="QGJ11" s="11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11"/>
      <c r="QGZ11" s="11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11"/>
      <c r="QHP11" s="11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11"/>
      <c r="QIF11" s="11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11"/>
      <c r="QIV11" s="11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11"/>
      <c r="QJL11" s="11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11"/>
      <c r="QKB11" s="11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11"/>
      <c r="QKR11" s="11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11"/>
      <c r="QLH11" s="11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11"/>
      <c r="QLX11" s="11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11"/>
      <c r="QMN11" s="11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11"/>
      <c r="QND11" s="11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11"/>
      <c r="QNT11" s="11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11"/>
      <c r="QOJ11" s="11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11"/>
      <c r="QOZ11" s="11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11"/>
      <c r="QPP11" s="11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11"/>
      <c r="QQF11" s="11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11"/>
      <c r="QQV11" s="11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11"/>
      <c r="QRL11" s="11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11"/>
      <c r="QSB11" s="11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11"/>
      <c r="QSR11" s="11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11"/>
      <c r="QTH11" s="11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11"/>
      <c r="QTX11" s="11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11"/>
      <c r="QUN11" s="11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11"/>
      <c r="QVD11" s="11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11"/>
      <c r="QVT11" s="11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11"/>
      <c r="QWJ11" s="11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11"/>
      <c r="QWZ11" s="11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11"/>
      <c r="QXP11" s="11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11"/>
      <c r="QYF11" s="11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11"/>
      <c r="QYV11" s="11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11"/>
      <c r="QZL11" s="11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11"/>
      <c r="RAB11" s="11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11"/>
      <c r="RAR11" s="11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11"/>
      <c r="RBH11" s="11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11"/>
      <c r="RBX11" s="11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11"/>
      <c r="RCN11" s="11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11"/>
      <c r="RDD11" s="11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11"/>
      <c r="RDT11" s="11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11"/>
      <c r="REJ11" s="11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11"/>
      <c r="REZ11" s="11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11"/>
      <c r="RFP11" s="11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11"/>
      <c r="RGF11" s="11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11"/>
      <c r="RGV11" s="11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11"/>
      <c r="RHL11" s="11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11"/>
      <c r="RIB11" s="11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11"/>
      <c r="RIR11" s="11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11"/>
      <c r="RJH11" s="11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11"/>
      <c r="RJX11" s="11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11"/>
      <c r="RKN11" s="11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11"/>
      <c r="RLD11" s="11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11"/>
      <c r="RLT11" s="11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11"/>
      <c r="RMJ11" s="11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11"/>
      <c r="RMZ11" s="11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11"/>
      <c r="RNP11" s="11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11"/>
      <c r="ROF11" s="11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11"/>
      <c r="ROV11" s="11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11"/>
      <c r="RPL11" s="11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11"/>
      <c r="RQB11" s="11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11"/>
      <c r="RQR11" s="11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11"/>
      <c r="RRH11" s="11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11"/>
      <c r="RRX11" s="11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11"/>
      <c r="RSN11" s="11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11"/>
      <c r="RTD11" s="11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11"/>
      <c r="RTT11" s="11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11"/>
      <c r="RUJ11" s="11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11"/>
      <c r="RUZ11" s="11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11"/>
      <c r="RVP11" s="11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11"/>
      <c r="RWF11" s="11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11"/>
      <c r="RWV11" s="11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11"/>
      <c r="RXL11" s="11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11"/>
      <c r="RYB11" s="11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11"/>
      <c r="RYR11" s="11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11"/>
      <c r="RZH11" s="11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11"/>
      <c r="RZX11" s="11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11"/>
      <c r="SAN11" s="11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11"/>
      <c r="SBD11" s="11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11"/>
      <c r="SBT11" s="11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11"/>
      <c r="SCJ11" s="11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11"/>
      <c r="SCZ11" s="11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11"/>
      <c r="SDP11" s="11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11"/>
      <c r="SEF11" s="11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11"/>
      <c r="SEV11" s="11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11"/>
      <c r="SFL11" s="11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11"/>
      <c r="SGB11" s="11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11"/>
      <c r="SGR11" s="11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11"/>
      <c r="SHH11" s="11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11"/>
      <c r="SHX11" s="11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11"/>
      <c r="SIN11" s="11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11"/>
      <c r="SJD11" s="11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11"/>
      <c r="SJT11" s="11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11"/>
      <c r="SKJ11" s="11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11"/>
      <c r="SKZ11" s="11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11"/>
      <c r="SLP11" s="11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11"/>
      <c r="SMF11" s="11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11"/>
      <c r="SMV11" s="11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11"/>
      <c r="SNL11" s="11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11"/>
      <c r="SOB11" s="11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11"/>
      <c r="SOR11" s="11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11"/>
      <c r="SPH11" s="11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11"/>
      <c r="SPX11" s="11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11"/>
      <c r="SQN11" s="11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11"/>
      <c r="SRD11" s="11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11"/>
      <c r="SRT11" s="11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11"/>
      <c r="SSJ11" s="11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11"/>
      <c r="SSZ11" s="11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11"/>
      <c r="STP11" s="11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11"/>
      <c r="SUF11" s="11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11"/>
      <c r="SUV11" s="11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11"/>
      <c r="SVL11" s="11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11"/>
      <c r="SWB11" s="11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11"/>
      <c r="SWR11" s="11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11"/>
      <c r="SXH11" s="11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11"/>
      <c r="SXX11" s="11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11"/>
      <c r="SYN11" s="11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11"/>
      <c r="SZD11" s="11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11"/>
      <c r="SZT11" s="11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11"/>
      <c r="TAJ11" s="11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11"/>
      <c r="TAZ11" s="11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11"/>
      <c r="TBP11" s="11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11"/>
      <c r="TCF11" s="11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11"/>
      <c r="TCV11" s="11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11"/>
      <c r="TDL11" s="11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11"/>
      <c r="TEB11" s="11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11"/>
      <c r="TER11" s="11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11"/>
      <c r="TFH11" s="11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11"/>
      <c r="TFX11" s="11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11"/>
      <c r="TGN11" s="11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11"/>
      <c r="THD11" s="11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11"/>
      <c r="THT11" s="11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11"/>
      <c r="TIJ11" s="11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11"/>
      <c r="TIZ11" s="11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11"/>
      <c r="TJP11" s="11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11"/>
      <c r="TKF11" s="11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11"/>
      <c r="TKV11" s="11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11"/>
      <c r="TLL11" s="11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11"/>
      <c r="TMB11" s="11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11"/>
      <c r="TMR11" s="11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11"/>
      <c r="TNH11" s="11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11"/>
      <c r="TNX11" s="11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11"/>
      <c r="TON11" s="11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11"/>
      <c r="TPD11" s="11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11"/>
      <c r="TPT11" s="11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11"/>
      <c r="TQJ11" s="11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11"/>
      <c r="TQZ11" s="11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11"/>
      <c r="TRP11" s="11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11"/>
      <c r="TSF11" s="11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11"/>
      <c r="TSV11" s="11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11"/>
      <c r="TTL11" s="11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11"/>
      <c r="TUB11" s="11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11"/>
      <c r="TUR11" s="11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11"/>
      <c r="TVH11" s="11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11"/>
      <c r="TVX11" s="11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11"/>
      <c r="TWN11" s="11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11"/>
      <c r="TXD11" s="11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11"/>
      <c r="TXT11" s="11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11"/>
      <c r="TYJ11" s="11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11"/>
      <c r="TYZ11" s="11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11"/>
      <c r="TZP11" s="11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11"/>
      <c r="UAF11" s="11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11"/>
      <c r="UAV11" s="11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11"/>
      <c r="UBL11" s="11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11"/>
      <c r="UCB11" s="11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11"/>
      <c r="UCR11" s="11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11"/>
      <c r="UDH11" s="11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11"/>
      <c r="UDX11" s="11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11"/>
      <c r="UEN11" s="11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11"/>
      <c r="UFD11" s="11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11"/>
      <c r="UFT11" s="11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11"/>
      <c r="UGJ11" s="11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11"/>
      <c r="UGZ11" s="11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11"/>
      <c r="UHP11" s="11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11"/>
      <c r="UIF11" s="11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11"/>
      <c r="UIV11" s="11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11"/>
      <c r="UJL11" s="11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11"/>
      <c r="UKB11" s="11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11"/>
      <c r="UKR11" s="11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11"/>
      <c r="ULH11" s="11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11"/>
      <c r="ULX11" s="11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11"/>
      <c r="UMN11" s="11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11"/>
      <c r="UND11" s="11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11"/>
      <c r="UNT11" s="11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11"/>
      <c r="UOJ11" s="11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11"/>
      <c r="UOZ11" s="11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11"/>
      <c r="UPP11" s="11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11"/>
      <c r="UQF11" s="11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11"/>
      <c r="UQV11" s="11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11"/>
      <c r="URL11" s="11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11"/>
      <c r="USB11" s="11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11"/>
      <c r="USR11" s="11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11"/>
      <c r="UTH11" s="11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11"/>
      <c r="UTX11" s="11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11"/>
      <c r="UUN11" s="11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11"/>
      <c r="UVD11" s="11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11"/>
      <c r="UVT11" s="11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11"/>
      <c r="UWJ11" s="11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11"/>
      <c r="UWZ11" s="11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11"/>
      <c r="UXP11" s="11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11"/>
      <c r="UYF11" s="11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11"/>
      <c r="UYV11" s="11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11"/>
      <c r="UZL11" s="11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11"/>
      <c r="VAB11" s="11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11"/>
      <c r="VAR11" s="11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11"/>
      <c r="VBH11" s="11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11"/>
      <c r="VBX11" s="11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11"/>
      <c r="VCN11" s="11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11"/>
      <c r="VDD11" s="11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11"/>
      <c r="VDT11" s="11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11"/>
      <c r="VEJ11" s="11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11"/>
      <c r="VEZ11" s="11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11"/>
      <c r="VFP11" s="11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11"/>
      <c r="VGF11" s="11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11"/>
      <c r="VGV11" s="11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11"/>
      <c r="VHL11" s="11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11"/>
      <c r="VIB11" s="11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11"/>
      <c r="VIR11" s="11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11"/>
      <c r="VJH11" s="11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11"/>
      <c r="VJX11" s="11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11"/>
      <c r="VKN11" s="11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11"/>
      <c r="VLD11" s="11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11"/>
      <c r="VLT11" s="11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11"/>
      <c r="VMJ11" s="11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11"/>
      <c r="VMZ11" s="11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11"/>
      <c r="VNP11" s="11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11"/>
      <c r="VOF11" s="11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11"/>
      <c r="VOV11" s="11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11"/>
      <c r="VPL11" s="11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11"/>
      <c r="VQB11" s="11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11"/>
      <c r="VQR11" s="11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11"/>
      <c r="VRH11" s="11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11"/>
      <c r="VRX11" s="11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11"/>
      <c r="VSN11" s="11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11"/>
      <c r="VTD11" s="11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11"/>
      <c r="VTT11" s="11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11"/>
      <c r="VUJ11" s="11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11"/>
      <c r="VUZ11" s="11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11"/>
      <c r="VVP11" s="11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11"/>
      <c r="VWF11" s="11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11"/>
      <c r="VWV11" s="11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11"/>
      <c r="VXL11" s="11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11"/>
      <c r="VYB11" s="11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11"/>
      <c r="VYR11" s="11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11"/>
      <c r="VZH11" s="11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11"/>
      <c r="VZX11" s="11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11"/>
      <c r="WAN11" s="11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11"/>
      <c r="WBD11" s="11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11"/>
      <c r="WBT11" s="11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11"/>
      <c r="WCJ11" s="11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11"/>
      <c r="WCZ11" s="11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11"/>
      <c r="WDP11" s="11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11"/>
      <c r="WEF11" s="11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11"/>
      <c r="WEV11" s="11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11"/>
      <c r="WFL11" s="11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11"/>
      <c r="WGB11" s="11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11"/>
      <c r="WGR11" s="11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11"/>
      <c r="WHH11" s="11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11"/>
      <c r="WHX11" s="11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11"/>
      <c r="WIN11" s="11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11"/>
      <c r="WJD11" s="11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11"/>
      <c r="WJT11" s="11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11"/>
      <c r="WKJ11" s="11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11"/>
      <c r="WKZ11" s="11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11"/>
      <c r="WLP11" s="11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11"/>
      <c r="WMF11" s="11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11"/>
      <c r="WMV11" s="11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11"/>
      <c r="WNL11" s="11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11"/>
      <c r="WOB11" s="11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11"/>
      <c r="WOR11" s="11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11"/>
      <c r="WPH11" s="11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11"/>
      <c r="WPX11" s="11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11"/>
      <c r="WQN11" s="11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11"/>
      <c r="WRD11" s="11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11"/>
      <c r="WRT11" s="11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11"/>
      <c r="WSJ11" s="11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11"/>
      <c r="WSZ11" s="11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11"/>
      <c r="WTP11" s="11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11"/>
      <c r="WUF11" s="11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11"/>
      <c r="WUV11" s="11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11"/>
      <c r="WVL11" s="11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11"/>
      <c r="WWB11" s="11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11"/>
      <c r="WWR11" s="11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11"/>
      <c r="WXH11" s="11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11"/>
      <c r="WXX11" s="11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11"/>
      <c r="WYN11" s="11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11"/>
      <c r="WZD11" s="11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11"/>
      <c r="WZT11" s="11"/>
      <c r="WZU11" s="11"/>
      <c r="WZV11" s="11"/>
    </row>
    <row r="12" spans="1:16246" s="10" customFormat="1" ht="15" customHeight="1" x14ac:dyDescent="0.2">
      <c r="A12" s="107">
        <v>6</v>
      </c>
      <c r="B12" s="79" t="s">
        <v>258</v>
      </c>
      <c r="C12" s="84">
        <v>508.92</v>
      </c>
      <c r="D12" s="84">
        <v>443.28</v>
      </c>
      <c r="E12" s="84">
        <v>420.96</v>
      </c>
      <c r="F12" s="84">
        <v>401.28</v>
      </c>
      <c r="G12" s="84">
        <v>383.88</v>
      </c>
      <c r="H12" s="84">
        <v>399.44</v>
      </c>
      <c r="I12" s="84">
        <v>464.88</v>
      </c>
      <c r="J12" s="84">
        <v>515</v>
      </c>
      <c r="K12" s="84">
        <v>600.84</v>
      </c>
      <c r="L12" s="84">
        <v>683.8</v>
      </c>
      <c r="M12" s="84">
        <v>735.96</v>
      </c>
      <c r="N12" s="84">
        <v>769</v>
      </c>
      <c r="O12" s="84">
        <v>792.76</v>
      </c>
      <c r="P12" s="84">
        <v>812.64</v>
      </c>
      <c r="Q12" s="84">
        <v>823.08</v>
      </c>
      <c r="R12" s="84">
        <v>826.88</v>
      </c>
      <c r="S12" s="84">
        <v>861.4</v>
      </c>
      <c r="T12" s="119">
        <v>850.24</v>
      </c>
      <c r="U12" s="84">
        <v>847.56</v>
      </c>
      <c r="V12" s="84">
        <v>784.4</v>
      </c>
      <c r="W12" s="84">
        <v>793.48</v>
      </c>
      <c r="X12" s="84">
        <v>790.24</v>
      </c>
      <c r="Y12" s="84">
        <v>727.4</v>
      </c>
      <c r="Z12" s="84">
        <v>602.91999999999996</v>
      </c>
      <c r="AA12" s="84">
        <v>15840.239999999998</v>
      </c>
      <c r="AB1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</row>
    <row r="13" spans="1:16246" s="10" customFormat="1" ht="15.75" customHeight="1" x14ac:dyDescent="0.2">
      <c r="A13" s="107">
        <v>7</v>
      </c>
      <c r="B13" s="79" t="s">
        <v>259</v>
      </c>
      <c r="C13" s="84">
        <v>1283.96</v>
      </c>
      <c r="D13" s="84">
        <v>1149.1599999999999</v>
      </c>
      <c r="E13" s="84">
        <v>1093.1199999999999</v>
      </c>
      <c r="F13" s="84">
        <v>1060.8800000000001</v>
      </c>
      <c r="G13" s="84">
        <v>974.6</v>
      </c>
      <c r="H13" s="84">
        <v>1010.04</v>
      </c>
      <c r="I13" s="84">
        <v>1198.72</v>
      </c>
      <c r="J13" s="84">
        <v>1299.52</v>
      </c>
      <c r="K13" s="84">
        <v>1428.6</v>
      </c>
      <c r="L13" s="84">
        <v>1529.68</v>
      </c>
      <c r="M13" s="84">
        <v>1596.6</v>
      </c>
      <c r="N13" s="84">
        <v>1670.24</v>
      </c>
      <c r="O13" s="84">
        <v>1734.7199999999998</v>
      </c>
      <c r="P13" s="84">
        <v>1675.6799999999998</v>
      </c>
      <c r="Q13" s="84">
        <v>1675.88</v>
      </c>
      <c r="R13" s="84">
        <v>1650.72</v>
      </c>
      <c r="S13" s="84">
        <v>1633.28</v>
      </c>
      <c r="T13" s="119">
        <v>1633.88</v>
      </c>
      <c r="U13" s="84">
        <v>1689.44</v>
      </c>
      <c r="V13" s="84">
        <v>1847.48</v>
      </c>
      <c r="W13" s="84">
        <v>1981.88</v>
      </c>
      <c r="X13" s="84">
        <v>1887.7199999999998</v>
      </c>
      <c r="Y13" s="84">
        <v>1646.48</v>
      </c>
      <c r="Z13" s="84">
        <v>1394.6399999999999</v>
      </c>
      <c r="AA13" s="84">
        <v>35746.920000000006</v>
      </c>
      <c r="AB13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11"/>
      <c r="FYB13" s="11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11"/>
      <c r="FYR13" s="11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11"/>
      <c r="FZH13" s="11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11"/>
      <c r="FZX13" s="11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11"/>
      <c r="GAN13" s="11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11"/>
      <c r="GBD13" s="11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11"/>
      <c r="GBT13" s="11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11"/>
      <c r="GCJ13" s="11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11"/>
      <c r="GCZ13" s="11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11"/>
      <c r="GDP13" s="11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11"/>
      <c r="GEF13" s="11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11"/>
      <c r="GEV13" s="11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11"/>
      <c r="GFL13" s="11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11"/>
      <c r="GGB13" s="11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11"/>
      <c r="GGR13" s="11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11"/>
      <c r="GHH13" s="11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11"/>
      <c r="GHX13" s="11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11"/>
      <c r="GIN13" s="11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11"/>
      <c r="GJD13" s="11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11"/>
      <c r="GJT13" s="11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11"/>
      <c r="GKJ13" s="11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11"/>
      <c r="GKZ13" s="11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11"/>
      <c r="GLP13" s="11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11"/>
      <c r="GMF13" s="11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11"/>
      <c r="GMV13" s="11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11"/>
      <c r="GNL13" s="11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11"/>
      <c r="GOB13" s="11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11"/>
      <c r="GOR13" s="11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11"/>
      <c r="GPH13" s="11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11"/>
      <c r="GPX13" s="11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11"/>
      <c r="GQN13" s="11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11"/>
      <c r="GRD13" s="11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11"/>
      <c r="GRT13" s="11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11"/>
      <c r="GSJ13" s="11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11"/>
      <c r="GSZ13" s="11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11"/>
      <c r="GTP13" s="11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11"/>
      <c r="GUF13" s="11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11"/>
      <c r="GUV13" s="11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11"/>
      <c r="GVL13" s="11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11"/>
      <c r="GWB13" s="11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11"/>
      <c r="GWR13" s="11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11"/>
      <c r="GXH13" s="11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11"/>
      <c r="GXX13" s="11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11"/>
      <c r="GYN13" s="11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11"/>
      <c r="GZD13" s="11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11"/>
      <c r="GZT13" s="11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11"/>
      <c r="HAJ13" s="11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11"/>
      <c r="HAZ13" s="11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11"/>
      <c r="HBP13" s="11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11"/>
      <c r="HCF13" s="11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11"/>
      <c r="HCV13" s="11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11"/>
      <c r="HDL13" s="11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11"/>
      <c r="HEB13" s="11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11"/>
      <c r="HER13" s="11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11"/>
      <c r="HFH13" s="11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11"/>
      <c r="HFX13" s="11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11"/>
      <c r="HGN13" s="11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11"/>
      <c r="HHD13" s="11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11"/>
      <c r="HHT13" s="11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11"/>
      <c r="HIJ13" s="11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11"/>
      <c r="HIZ13" s="11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11"/>
      <c r="HJP13" s="11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11"/>
      <c r="HKF13" s="11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11"/>
      <c r="HKV13" s="11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11"/>
      <c r="HLL13" s="11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11"/>
      <c r="HMB13" s="11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11"/>
      <c r="HMR13" s="11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11"/>
      <c r="HNH13" s="11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11"/>
      <c r="HNX13" s="11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11"/>
      <c r="HON13" s="11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11"/>
      <c r="HPD13" s="11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11"/>
      <c r="HPT13" s="11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11"/>
      <c r="HQJ13" s="11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11"/>
      <c r="HQZ13" s="11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11"/>
      <c r="HRP13" s="11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11"/>
      <c r="HSF13" s="11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11"/>
      <c r="HSV13" s="11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11"/>
      <c r="HTL13" s="11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11"/>
      <c r="HUB13" s="11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11"/>
      <c r="HUR13" s="11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11"/>
      <c r="HVH13" s="11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11"/>
      <c r="HVX13" s="11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11"/>
      <c r="HWN13" s="11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11"/>
      <c r="HXD13" s="11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11"/>
      <c r="HXT13" s="11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11"/>
      <c r="HYJ13" s="11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11"/>
      <c r="HYZ13" s="11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11"/>
      <c r="HZP13" s="11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11"/>
      <c r="IAF13" s="11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11"/>
      <c r="IAV13" s="11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11"/>
      <c r="IBL13" s="11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11"/>
      <c r="ICB13" s="11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11"/>
      <c r="ICR13" s="11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11"/>
      <c r="IDH13" s="11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11"/>
      <c r="IDX13" s="11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11"/>
      <c r="IEN13" s="11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11"/>
      <c r="IFD13" s="11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11"/>
      <c r="IFT13" s="11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11"/>
      <c r="IGJ13" s="11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11"/>
      <c r="IGZ13" s="11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11"/>
      <c r="IHP13" s="11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11"/>
      <c r="IIF13" s="11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11"/>
      <c r="IIV13" s="11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11"/>
      <c r="IJL13" s="11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11"/>
      <c r="IKB13" s="11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11"/>
      <c r="IKR13" s="11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11"/>
      <c r="ILH13" s="11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11"/>
      <c r="ILX13" s="11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11"/>
      <c r="IMN13" s="11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11"/>
      <c r="IND13" s="11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11"/>
      <c r="INT13" s="11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11"/>
      <c r="IOJ13" s="11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11"/>
      <c r="IOZ13" s="11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11"/>
      <c r="IPP13" s="11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11"/>
      <c r="IQF13" s="11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11"/>
      <c r="IQV13" s="11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11"/>
      <c r="IRL13" s="11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11"/>
      <c r="ISB13" s="11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11"/>
      <c r="ISR13" s="11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11"/>
      <c r="ITH13" s="11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11"/>
      <c r="ITX13" s="11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11"/>
      <c r="IUN13" s="11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11"/>
      <c r="IVD13" s="11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11"/>
      <c r="IVT13" s="11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11"/>
      <c r="IWJ13" s="11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11"/>
      <c r="IWZ13" s="11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11"/>
      <c r="IXP13" s="11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11"/>
      <c r="IYF13" s="11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11"/>
      <c r="IYV13" s="11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11"/>
      <c r="IZL13" s="11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11"/>
      <c r="JAB13" s="11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11"/>
      <c r="JAR13" s="11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11"/>
      <c r="JBH13" s="11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11"/>
      <c r="JBX13" s="11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11"/>
      <c r="JCN13" s="11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11"/>
      <c r="JDD13" s="11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11"/>
      <c r="JDT13" s="11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11"/>
      <c r="JEJ13" s="11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11"/>
      <c r="JEZ13" s="11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11"/>
      <c r="JFP13" s="11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11"/>
      <c r="JGF13" s="11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11"/>
      <c r="JGV13" s="11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11"/>
      <c r="JHL13" s="11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11"/>
      <c r="JIB13" s="11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11"/>
      <c r="JIR13" s="11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11"/>
      <c r="JJH13" s="11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11"/>
      <c r="JJX13" s="11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11"/>
      <c r="JKN13" s="11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11"/>
      <c r="JLD13" s="11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11"/>
      <c r="JLT13" s="11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11"/>
      <c r="JMJ13" s="11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11"/>
      <c r="JMZ13" s="11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11"/>
      <c r="JNP13" s="11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11"/>
      <c r="JOF13" s="11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11"/>
      <c r="JOV13" s="11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11"/>
      <c r="JPL13" s="11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11"/>
      <c r="JQB13" s="11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11"/>
      <c r="JQR13" s="11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11"/>
      <c r="JRH13" s="11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11"/>
      <c r="JRX13" s="11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11"/>
      <c r="JSN13" s="11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11"/>
      <c r="JTD13" s="11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11"/>
      <c r="JTT13" s="11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11"/>
      <c r="JUJ13" s="11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11"/>
      <c r="JUZ13" s="11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11"/>
      <c r="JVP13" s="11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11"/>
      <c r="JWF13" s="11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11"/>
      <c r="JWV13" s="11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11"/>
      <c r="JXL13" s="11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11"/>
      <c r="JYB13" s="11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11"/>
      <c r="JYR13" s="11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11"/>
      <c r="JZH13" s="11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11"/>
      <c r="JZX13" s="11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11"/>
      <c r="KAN13" s="11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11"/>
      <c r="KBD13" s="11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11"/>
      <c r="KBT13" s="11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11"/>
      <c r="KCJ13" s="11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11"/>
      <c r="KCZ13" s="11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11"/>
      <c r="KDP13" s="11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11"/>
      <c r="KEF13" s="11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11"/>
      <c r="KEV13" s="11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11"/>
      <c r="KFL13" s="11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11"/>
      <c r="KGB13" s="11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11"/>
      <c r="KGR13" s="11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11"/>
      <c r="KHH13" s="11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11"/>
      <c r="KHX13" s="11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11"/>
      <c r="KIN13" s="11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11"/>
      <c r="KJD13" s="11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11"/>
      <c r="KJT13" s="11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11"/>
      <c r="KKJ13" s="11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11"/>
      <c r="KKZ13" s="11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11"/>
      <c r="KLP13" s="11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11"/>
      <c r="KMF13" s="11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11"/>
      <c r="KMV13" s="11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11"/>
      <c r="KNL13" s="11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11"/>
      <c r="KOB13" s="11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11"/>
      <c r="KOR13" s="11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11"/>
      <c r="KPH13" s="11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11"/>
      <c r="KPX13" s="11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11"/>
      <c r="KQN13" s="11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11"/>
      <c r="KRD13" s="11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11"/>
      <c r="KRT13" s="11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11"/>
      <c r="KSJ13" s="11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11"/>
      <c r="KSZ13" s="11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11"/>
      <c r="KTP13" s="11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11"/>
      <c r="KUF13" s="11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11"/>
      <c r="KUV13" s="11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11"/>
      <c r="KVL13" s="11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11"/>
      <c r="KWB13" s="11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11"/>
      <c r="KWR13" s="11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11"/>
      <c r="KXH13" s="11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11"/>
      <c r="KXX13" s="11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11"/>
      <c r="KYN13" s="11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11"/>
      <c r="KZD13" s="11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11"/>
      <c r="KZT13" s="11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11"/>
      <c r="LAJ13" s="11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11"/>
      <c r="LAZ13" s="11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11"/>
      <c r="LBP13" s="11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11"/>
      <c r="LCF13" s="11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11"/>
      <c r="LCV13" s="11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11"/>
      <c r="LDL13" s="11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11"/>
      <c r="LEB13" s="11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11"/>
      <c r="LER13" s="11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11"/>
      <c r="LFH13" s="11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11"/>
      <c r="LFX13" s="11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11"/>
      <c r="LGN13" s="11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11"/>
      <c r="LHD13" s="11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11"/>
      <c r="LHT13" s="11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11"/>
      <c r="LIJ13" s="11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11"/>
      <c r="LIZ13" s="11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11"/>
      <c r="LJP13" s="11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11"/>
      <c r="LKF13" s="11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11"/>
      <c r="LKV13" s="11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11"/>
      <c r="LLL13" s="11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11"/>
      <c r="LMB13" s="11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11"/>
      <c r="LMR13" s="11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11"/>
      <c r="LNH13" s="11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11"/>
      <c r="LNX13" s="11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11"/>
      <c r="LON13" s="11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11"/>
      <c r="LPD13" s="11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11"/>
      <c r="LPT13" s="11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11"/>
      <c r="LQJ13" s="11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11"/>
      <c r="LQZ13" s="11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11"/>
      <c r="LRP13" s="11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11"/>
      <c r="LSF13" s="11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11"/>
      <c r="LSV13" s="11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11"/>
      <c r="LTL13" s="11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11"/>
      <c r="LUB13" s="11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11"/>
      <c r="LUR13" s="11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11"/>
      <c r="LVH13" s="11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11"/>
      <c r="LVX13" s="11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11"/>
      <c r="LWN13" s="11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11"/>
      <c r="LXD13" s="11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11"/>
      <c r="LXT13" s="11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11"/>
      <c r="LYJ13" s="11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11"/>
      <c r="LYZ13" s="11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11"/>
      <c r="LZP13" s="11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11"/>
      <c r="MAF13" s="11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11"/>
      <c r="MAV13" s="11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11"/>
      <c r="MBL13" s="11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11"/>
      <c r="MCB13" s="11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11"/>
      <c r="MCR13" s="11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11"/>
      <c r="MDH13" s="11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11"/>
      <c r="MDX13" s="11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11"/>
      <c r="MEN13" s="11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11"/>
      <c r="MFD13" s="11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11"/>
      <c r="MFT13" s="11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11"/>
      <c r="MGJ13" s="11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11"/>
      <c r="MGZ13" s="11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11"/>
      <c r="MHP13" s="11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11"/>
      <c r="MIF13" s="11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11"/>
      <c r="MIV13" s="11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11"/>
      <c r="MJL13" s="11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11"/>
      <c r="MKB13" s="11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11"/>
      <c r="MKR13" s="11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11"/>
      <c r="MLH13" s="11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11"/>
      <c r="MLX13" s="11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11"/>
      <c r="MMN13" s="11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11"/>
      <c r="MND13" s="11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11"/>
      <c r="MNT13" s="11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11"/>
      <c r="MOJ13" s="11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11"/>
      <c r="MOZ13" s="11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11"/>
      <c r="MPP13" s="11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11"/>
      <c r="MQF13" s="11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11"/>
      <c r="MQV13" s="11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11"/>
      <c r="MRL13" s="11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11"/>
      <c r="MSB13" s="11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11"/>
      <c r="MSR13" s="11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11"/>
      <c r="MTH13" s="11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11"/>
      <c r="MTX13" s="11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11"/>
      <c r="MUN13" s="11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11"/>
      <c r="MVD13" s="11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11"/>
      <c r="MVT13" s="11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11"/>
      <c r="MWJ13" s="11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11"/>
      <c r="MWZ13" s="11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11"/>
      <c r="MXP13" s="11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11"/>
      <c r="MYF13" s="11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11"/>
      <c r="MYV13" s="11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11"/>
      <c r="MZL13" s="11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11"/>
      <c r="NAB13" s="11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11"/>
      <c r="NAR13" s="11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11"/>
      <c r="NBH13" s="11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11"/>
      <c r="NBX13" s="11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11"/>
      <c r="NCN13" s="11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11"/>
      <c r="NDD13" s="11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11"/>
      <c r="NDT13" s="11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11"/>
      <c r="NEJ13" s="11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11"/>
      <c r="NEZ13" s="11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11"/>
      <c r="NFP13" s="11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11"/>
      <c r="NGF13" s="11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11"/>
      <c r="NGV13" s="11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11"/>
      <c r="NHL13" s="11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11"/>
      <c r="NIB13" s="11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11"/>
      <c r="NIR13" s="11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11"/>
      <c r="NJH13" s="11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11"/>
      <c r="NJX13" s="11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11"/>
      <c r="NKN13" s="11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11"/>
      <c r="NLD13" s="11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11"/>
      <c r="NLT13" s="11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11"/>
      <c r="NMJ13" s="11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11"/>
      <c r="NMZ13" s="11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11"/>
      <c r="NNP13" s="11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11"/>
      <c r="NOF13" s="11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11"/>
      <c r="NOV13" s="11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11"/>
      <c r="NPL13" s="11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11"/>
      <c r="NQB13" s="11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11"/>
      <c r="NQR13" s="11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11"/>
      <c r="NRH13" s="11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11"/>
      <c r="NRX13" s="11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11"/>
      <c r="NSN13" s="11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11"/>
      <c r="NTD13" s="11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11"/>
      <c r="NTT13" s="11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11"/>
      <c r="NUJ13" s="11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11"/>
      <c r="NUZ13" s="11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11"/>
      <c r="NVP13" s="11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11"/>
      <c r="NWF13" s="11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11"/>
      <c r="NWV13" s="11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11"/>
      <c r="NXL13" s="11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11"/>
      <c r="NYB13" s="11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11"/>
      <c r="NYR13" s="11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11"/>
      <c r="NZH13" s="11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11"/>
      <c r="NZX13" s="11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11"/>
      <c r="OAN13" s="11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11"/>
      <c r="OBD13" s="11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11"/>
      <c r="OBT13" s="11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11"/>
      <c r="OCJ13" s="11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11"/>
      <c r="OCZ13" s="11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11"/>
      <c r="ODP13" s="11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11"/>
      <c r="OEF13" s="11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11"/>
      <c r="OEV13" s="11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11"/>
      <c r="OFL13" s="11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11"/>
      <c r="OGB13" s="11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11"/>
      <c r="OGR13" s="11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11"/>
      <c r="OHH13" s="11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11"/>
      <c r="OHX13" s="11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11"/>
      <c r="OIN13" s="11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11"/>
      <c r="OJD13" s="11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11"/>
      <c r="OJT13" s="11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11"/>
      <c r="OKJ13" s="11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11"/>
      <c r="OKZ13" s="11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11"/>
      <c r="OLP13" s="11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11"/>
      <c r="OMF13" s="11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11"/>
      <c r="OMV13" s="11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11"/>
      <c r="ONL13" s="11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11"/>
      <c r="OOB13" s="11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11"/>
      <c r="OOR13" s="11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11"/>
      <c r="OPH13" s="11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11"/>
      <c r="OPX13" s="11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11"/>
      <c r="OQN13" s="11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11"/>
      <c r="ORD13" s="11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11"/>
      <c r="ORT13" s="11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11"/>
      <c r="OSJ13" s="11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11"/>
      <c r="OSZ13" s="11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11"/>
      <c r="OTP13" s="11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11"/>
      <c r="OUF13" s="11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11"/>
      <c r="OUV13" s="11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11"/>
      <c r="OVL13" s="11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11"/>
      <c r="OWB13" s="11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11"/>
      <c r="OWR13" s="11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11"/>
      <c r="OXH13" s="11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11"/>
      <c r="OXX13" s="11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11"/>
      <c r="OYN13" s="11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11"/>
      <c r="OZD13" s="11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11"/>
      <c r="OZT13" s="11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11"/>
      <c r="PAJ13" s="11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11"/>
      <c r="PAZ13" s="11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11"/>
      <c r="PBP13" s="11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11"/>
      <c r="PCF13" s="11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11"/>
      <c r="PCV13" s="11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11"/>
      <c r="PDL13" s="11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11"/>
      <c r="PEB13" s="11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11"/>
      <c r="PER13" s="11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11"/>
      <c r="PFH13" s="11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11"/>
      <c r="PFX13" s="11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11"/>
      <c r="PGN13" s="11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11"/>
      <c r="PHD13" s="11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11"/>
      <c r="PHT13" s="11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11"/>
      <c r="PIJ13" s="11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11"/>
      <c r="PIZ13" s="11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11"/>
      <c r="PJP13" s="11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11"/>
      <c r="PKF13" s="11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11"/>
      <c r="PKV13" s="11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11"/>
      <c r="PLL13" s="11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11"/>
      <c r="PMB13" s="11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11"/>
      <c r="PMR13" s="11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11"/>
      <c r="PNH13" s="11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11"/>
      <c r="PNX13" s="11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11"/>
      <c r="PON13" s="11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11"/>
      <c r="PPD13" s="11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11"/>
      <c r="PPT13" s="11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11"/>
      <c r="PQJ13" s="11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11"/>
      <c r="PQZ13" s="11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11"/>
      <c r="PRP13" s="11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11"/>
      <c r="PSF13" s="11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11"/>
      <c r="PSV13" s="11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11"/>
      <c r="PTL13" s="11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11"/>
      <c r="PUB13" s="11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11"/>
      <c r="PUR13" s="11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11"/>
      <c r="PVH13" s="11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11"/>
      <c r="PVX13" s="11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11"/>
      <c r="PWN13" s="11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11"/>
      <c r="PXD13" s="11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11"/>
      <c r="PXT13" s="11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11"/>
      <c r="PYJ13" s="11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11"/>
      <c r="PYZ13" s="11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11"/>
      <c r="PZP13" s="11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11"/>
      <c r="QAF13" s="11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11"/>
      <c r="QAV13" s="11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11"/>
      <c r="QBL13" s="11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11"/>
      <c r="QCB13" s="11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11"/>
      <c r="QCR13" s="11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11"/>
      <c r="QDH13" s="11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11"/>
      <c r="QDX13" s="11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11"/>
      <c r="QEN13" s="11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11"/>
      <c r="QFD13" s="11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11"/>
      <c r="QFT13" s="11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11"/>
      <c r="QGJ13" s="11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11"/>
      <c r="QGZ13" s="11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11"/>
      <c r="QHP13" s="11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11"/>
      <c r="QIF13" s="11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11"/>
      <c r="QIV13" s="11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11"/>
      <c r="QJL13" s="11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11"/>
      <c r="QKB13" s="11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11"/>
      <c r="QKR13" s="11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11"/>
      <c r="QLH13" s="11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11"/>
      <c r="QLX13" s="11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11"/>
      <c r="QMN13" s="11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11"/>
      <c r="QND13" s="11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11"/>
      <c r="QNT13" s="11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11"/>
      <c r="QOJ13" s="11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11"/>
      <c r="QOZ13" s="11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11"/>
      <c r="QPP13" s="11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11"/>
      <c r="QQF13" s="11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11"/>
      <c r="QQV13" s="11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11"/>
      <c r="QRL13" s="11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11"/>
      <c r="QSB13" s="11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11"/>
      <c r="QSR13" s="11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11"/>
      <c r="QTH13" s="11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11"/>
      <c r="QTX13" s="11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11"/>
      <c r="QUN13" s="11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11"/>
      <c r="QVD13" s="11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11"/>
      <c r="QVT13" s="11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11"/>
      <c r="QWJ13" s="11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11"/>
      <c r="QWZ13" s="11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11"/>
      <c r="QXP13" s="11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11"/>
      <c r="QYF13" s="11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11"/>
      <c r="QYV13" s="11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11"/>
      <c r="QZL13" s="11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11"/>
      <c r="RAB13" s="11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11"/>
      <c r="RAR13" s="11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11"/>
      <c r="RBH13" s="11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11"/>
      <c r="RBX13" s="11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11"/>
      <c r="RCN13" s="11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11"/>
      <c r="RDD13" s="11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11"/>
      <c r="RDT13" s="11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11"/>
      <c r="REJ13" s="11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11"/>
      <c r="REZ13" s="11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11"/>
      <c r="RFP13" s="11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11"/>
      <c r="RGF13" s="11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11"/>
      <c r="RGV13" s="11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11"/>
      <c r="RHL13" s="11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11"/>
      <c r="RIB13" s="11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11"/>
      <c r="RIR13" s="11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11"/>
      <c r="RJH13" s="11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11"/>
      <c r="RJX13" s="11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11"/>
      <c r="RKN13" s="11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11"/>
      <c r="RLD13" s="11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11"/>
      <c r="RLT13" s="11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11"/>
      <c r="RMJ13" s="11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11"/>
      <c r="RMZ13" s="11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11"/>
      <c r="RNP13" s="11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11"/>
      <c r="ROF13" s="11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11"/>
      <c r="ROV13" s="11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11"/>
      <c r="RPL13" s="11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11"/>
      <c r="RQB13" s="11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11"/>
      <c r="RQR13" s="11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11"/>
      <c r="RRH13" s="11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11"/>
      <c r="RRX13" s="11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11"/>
      <c r="RSN13" s="11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11"/>
      <c r="RTD13" s="11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11"/>
      <c r="RTT13" s="11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11"/>
      <c r="RUJ13" s="11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11"/>
      <c r="RUZ13" s="11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11"/>
      <c r="RVP13" s="11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11"/>
      <c r="RWF13" s="11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11"/>
      <c r="RWV13" s="11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11"/>
      <c r="RXL13" s="11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11"/>
      <c r="RYB13" s="11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11"/>
      <c r="RYR13" s="11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11"/>
      <c r="RZH13" s="11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11"/>
      <c r="RZX13" s="11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11"/>
      <c r="SAN13" s="11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11"/>
      <c r="SBD13" s="11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11"/>
      <c r="SBT13" s="11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11"/>
      <c r="SCJ13" s="11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11"/>
      <c r="SCZ13" s="11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11"/>
      <c r="SDP13" s="11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11"/>
      <c r="SEF13" s="11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11"/>
      <c r="SEV13" s="11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11"/>
      <c r="SFL13" s="11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11"/>
      <c r="SGB13" s="11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11"/>
      <c r="SGR13" s="11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11"/>
      <c r="SHH13" s="11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11"/>
      <c r="SHX13" s="11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11"/>
      <c r="SIN13" s="11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11"/>
      <c r="SJD13" s="11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11"/>
      <c r="SJT13" s="11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11"/>
      <c r="SKJ13" s="11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11"/>
      <c r="SKZ13" s="11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11"/>
      <c r="SLP13" s="11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11"/>
      <c r="SMF13" s="11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11"/>
      <c r="SMV13" s="11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11"/>
      <c r="SNL13" s="11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11"/>
      <c r="SOB13" s="11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11"/>
      <c r="SOR13" s="11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11"/>
      <c r="SPH13" s="11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11"/>
      <c r="SPX13" s="11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11"/>
      <c r="SQN13" s="11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11"/>
      <c r="SRD13" s="11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11"/>
      <c r="SRT13" s="11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11"/>
      <c r="SSJ13" s="11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11"/>
      <c r="SSZ13" s="11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11"/>
      <c r="STP13" s="11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11"/>
      <c r="SUF13" s="11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11"/>
      <c r="SUV13" s="11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11"/>
      <c r="SVL13" s="11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11"/>
      <c r="SWB13" s="11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11"/>
      <c r="SWR13" s="11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11"/>
      <c r="SXH13" s="11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11"/>
      <c r="SXX13" s="11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11"/>
      <c r="SYN13" s="11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11"/>
      <c r="SZD13" s="11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11"/>
      <c r="SZT13" s="11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11"/>
      <c r="TAJ13" s="11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11"/>
      <c r="TAZ13" s="11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11"/>
      <c r="TBP13" s="11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11"/>
      <c r="TCF13" s="11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11"/>
      <c r="TCV13" s="11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11"/>
      <c r="TDL13" s="11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11"/>
      <c r="TEB13" s="11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11"/>
      <c r="TER13" s="11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11"/>
      <c r="TFH13" s="11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11"/>
      <c r="TFX13" s="11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11"/>
      <c r="TGN13" s="11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11"/>
      <c r="THD13" s="11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11"/>
      <c r="THT13" s="11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11"/>
      <c r="TIJ13" s="11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11"/>
      <c r="TIZ13" s="11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11"/>
      <c r="TJP13" s="11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11"/>
      <c r="TKF13" s="11"/>
      <c r="TKG13" s="11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11"/>
      <c r="TKS13" s="11"/>
      <c r="TKT13" s="11"/>
      <c r="TKU13" s="11"/>
      <c r="TKV13" s="11"/>
      <c r="TKW13" s="11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11"/>
      <c r="TLI13" s="11"/>
      <c r="TLJ13" s="11"/>
      <c r="TLK13" s="11"/>
      <c r="TLL13" s="11"/>
      <c r="TLM13" s="11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11"/>
      <c r="TLY13" s="11"/>
      <c r="TLZ13" s="11"/>
      <c r="TMA13" s="11"/>
      <c r="TMB13" s="11"/>
      <c r="TMC13" s="11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11"/>
      <c r="TMO13" s="11"/>
      <c r="TMP13" s="11"/>
      <c r="TMQ13" s="11"/>
      <c r="TMR13" s="11"/>
      <c r="TMS13" s="11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11"/>
      <c r="TNE13" s="11"/>
      <c r="TNF13" s="11"/>
      <c r="TNG13" s="11"/>
      <c r="TNH13" s="11"/>
      <c r="TNI13" s="11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11"/>
      <c r="TNU13" s="11"/>
      <c r="TNV13" s="11"/>
      <c r="TNW13" s="11"/>
      <c r="TNX13" s="11"/>
      <c r="TNY13" s="11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11"/>
      <c r="TOK13" s="11"/>
      <c r="TOL13" s="11"/>
      <c r="TOM13" s="11"/>
      <c r="TON13" s="11"/>
      <c r="TOO13" s="11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11"/>
      <c r="TPA13" s="11"/>
      <c r="TPB13" s="11"/>
      <c r="TPC13" s="11"/>
      <c r="TPD13" s="11"/>
      <c r="TPE13" s="11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11"/>
      <c r="TPQ13" s="11"/>
      <c r="TPR13" s="11"/>
      <c r="TPS13" s="11"/>
      <c r="TPT13" s="11"/>
      <c r="TPU13" s="11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11"/>
      <c r="TQG13" s="11"/>
      <c r="TQH13" s="11"/>
      <c r="TQI13" s="11"/>
      <c r="TQJ13" s="11"/>
      <c r="TQK13" s="11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11"/>
      <c r="TQW13" s="11"/>
      <c r="TQX13" s="11"/>
      <c r="TQY13" s="11"/>
      <c r="TQZ13" s="11"/>
      <c r="TRA13" s="11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11"/>
      <c r="TRM13" s="11"/>
      <c r="TRN13" s="11"/>
      <c r="TRO13" s="11"/>
      <c r="TRP13" s="11"/>
      <c r="TRQ13" s="11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11"/>
      <c r="TSC13" s="11"/>
      <c r="TSD13" s="11"/>
      <c r="TSE13" s="11"/>
      <c r="TSF13" s="11"/>
      <c r="TSG13" s="11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11"/>
      <c r="TSS13" s="11"/>
      <c r="TST13" s="11"/>
      <c r="TSU13" s="11"/>
      <c r="TSV13" s="11"/>
      <c r="TSW13" s="11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11"/>
      <c r="TTI13" s="11"/>
      <c r="TTJ13" s="11"/>
      <c r="TTK13" s="11"/>
      <c r="TTL13" s="11"/>
      <c r="TTM13" s="11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11"/>
      <c r="TTY13" s="11"/>
      <c r="TTZ13" s="11"/>
      <c r="TUA13" s="11"/>
      <c r="TUB13" s="11"/>
      <c r="TUC13" s="11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11"/>
      <c r="TUO13" s="11"/>
      <c r="TUP13" s="11"/>
      <c r="TUQ13" s="11"/>
      <c r="TUR13" s="11"/>
      <c r="TUS13" s="11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11"/>
      <c r="TVE13" s="11"/>
      <c r="TVF13" s="11"/>
      <c r="TVG13" s="11"/>
      <c r="TVH13" s="11"/>
      <c r="TVI13" s="11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11"/>
      <c r="TVU13" s="11"/>
      <c r="TVV13" s="11"/>
      <c r="TVW13" s="11"/>
      <c r="TVX13" s="11"/>
      <c r="TVY13" s="11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11"/>
      <c r="TWK13" s="11"/>
      <c r="TWL13" s="11"/>
      <c r="TWM13" s="11"/>
      <c r="TWN13" s="11"/>
      <c r="TWO13" s="11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11"/>
      <c r="TXA13" s="11"/>
      <c r="TXB13" s="11"/>
      <c r="TXC13" s="11"/>
      <c r="TXD13" s="11"/>
      <c r="TXE13" s="11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11"/>
      <c r="TXQ13" s="11"/>
      <c r="TXR13" s="11"/>
      <c r="TXS13" s="11"/>
      <c r="TXT13" s="11"/>
      <c r="TXU13" s="11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11"/>
      <c r="TYG13" s="11"/>
      <c r="TYH13" s="11"/>
      <c r="TYI13" s="11"/>
      <c r="TYJ13" s="11"/>
      <c r="TYK13" s="11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11"/>
      <c r="TYW13" s="11"/>
      <c r="TYX13" s="11"/>
      <c r="TYY13" s="11"/>
      <c r="TYZ13" s="11"/>
      <c r="TZA13" s="11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11"/>
      <c r="TZM13" s="11"/>
      <c r="TZN13" s="11"/>
      <c r="TZO13" s="11"/>
      <c r="TZP13" s="11"/>
      <c r="TZQ13" s="11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11"/>
      <c r="UAC13" s="11"/>
      <c r="UAD13" s="11"/>
      <c r="UAE13" s="11"/>
      <c r="UAF13" s="11"/>
      <c r="UAG13" s="11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11"/>
      <c r="UAS13" s="11"/>
      <c r="UAT13" s="11"/>
      <c r="UAU13" s="11"/>
      <c r="UAV13" s="11"/>
      <c r="UAW13" s="11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11"/>
      <c r="UBI13" s="11"/>
      <c r="UBJ13" s="11"/>
      <c r="UBK13" s="11"/>
      <c r="UBL13" s="11"/>
      <c r="UBM13" s="11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11"/>
      <c r="UBY13" s="11"/>
      <c r="UBZ13" s="11"/>
      <c r="UCA13" s="11"/>
      <c r="UCB13" s="11"/>
      <c r="UCC13" s="11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11"/>
      <c r="UCO13" s="11"/>
      <c r="UCP13" s="11"/>
      <c r="UCQ13" s="11"/>
      <c r="UCR13" s="11"/>
      <c r="UCS13" s="11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11"/>
      <c r="UDE13" s="11"/>
      <c r="UDF13" s="11"/>
      <c r="UDG13" s="11"/>
      <c r="UDH13" s="11"/>
      <c r="UDI13" s="11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11"/>
      <c r="UDU13" s="11"/>
      <c r="UDV13" s="11"/>
      <c r="UDW13" s="11"/>
      <c r="UDX13" s="11"/>
      <c r="UDY13" s="11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11"/>
      <c r="UEK13" s="11"/>
      <c r="UEL13" s="11"/>
      <c r="UEM13" s="11"/>
      <c r="UEN13" s="11"/>
      <c r="UEO13" s="11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11"/>
      <c r="UFA13" s="11"/>
      <c r="UFB13" s="11"/>
      <c r="UFC13" s="11"/>
      <c r="UFD13" s="11"/>
      <c r="UFE13" s="11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11"/>
      <c r="UFQ13" s="11"/>
      <c r="UFR13" s="11"/>
      <c r="UFS13" s="11"/>
      <c r="UFT13" s="11"/>
      <c r="UFU13" s="11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11"/>
      <c r="UGG13" s="11"/>
      <c r="UGH13" s="11"/>
      <c r="UGI13" s="11"/>
      <c r="UGJ13" s="11"/>
      <c r="UGK13" s="11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11"/>
      <c r="UGW13" s="11"/>
      <c r="UGX13" s="11"/>
      <c r="UGY13" s="11"/>
      <c r="UGZ13" s="11"/>
      <c r="UHA13" s="11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11"/>
      <c r="UHM13" s="11"/>
      <c r="UHN13" s="11"/>
      <c r="UHO13" s="11"/>
      <c r="UHP13" s="11"/>
      <c r="UHQ13" s="11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11"/>
      <c r="UIC13" s="11"/>
      <c r="UID13" s="11"/>
      <c r="UIE13" s="11"/>
      <c r="UIF13" s="11"/>
      <c r="UIG13" s="11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11"/>
      <c r="UIS13" s="11"/>
      <c r="UIT13" s="11"/>
      <c r="UIU13" s="11"/>
      <c r="UIV13" s="11"/>
      <c r="UIW13" s="11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11"/>
      <c r="UJI13" s="11"/>
      <c r="UJJ13" s="11"/>
      <c r="UJK13" s="11"/>
      <c r="UJL13" s="11"/>
      <c r="UJM13" s="11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11"/>
      <c r="UJY13" s="11"/>
      <c r="UJZ13" s="11"/>
      <c r="UKA13" s="11"/>
      <c r="UKB13" s="11"/>
      <c r="UKC13" s="11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11"/>
      <c r="UKO13" s="11"/>
      <c r="UKP13" s="11"/>
      <c r="UKQ13" s="11"/>
      <c r="UKR13" s="11"/>
      <c r="UKS13" s="11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11"/>
      <c r="ULE13" s="11"/>
      <c r="ULF13" s="11"/>
      <c r="ULG13" s="11"/>
      <c r="ULH13" s="11"/>
      <c r="ULI13" s="11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11"/>
      <c r="ULU13" s="11"/>
      <c r="ULV13" s="11"/>
      <c r="ULW13" s="11"/>
      <c r="ULX13" s="11"/>
      <c r="ULY13" s="11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11"/>
      <c r="UMK13" s="11"/>
      <c r="UML13" s="11"/>
      <c r="UMM13" s="11"/>
      <c r="UMN13" s="11"/>
      <c r="UMO13" s="11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11"/>
      <c r="UNA13" s="11"/>
      <c r="UNB13" s="11"/>
      <c r="UNC13" s="11"/>
      <c r="UND13" s="11"/>
      <c r="UNE13" s="11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11"/>
      <c r="UNQ13" s="11"/>
      <c r="UNR13" s="11"/>
      <c r="UNS13" s="11"/>
      <c r="UNT13" s="11"/>
      <c r="UNU13" s="11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11"/>
      <c r="UOG13" s="11"/>
      <c r="UOH13" s="11"/>
      <c r="UOI13" s="11"/>
      <c r="UOJ13" s="11"/>
      <c r="UOK13" s="11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11"/>
      <c r="UOW13" s="11"/>
      <c r="UOX13" s="11"/>
      <c r="UOY13" s="11"/>
      <c r="UOZ13" s="11"/>
      <c r="UPA13" s="11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11"/>
      <c r="UPM13" s="11"/>
      <c r="UPN13" s="11"/>
      <c r="UPO13" s="11"/>
      <c r="UPP13" s="11"/>
      <c r="UPQ13" s="11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11"/>
      <c r="UQC13" s="11"/>
      <c r="UQD13" s="11"/>
      <c r="UQE13" s="11"/>
      <c r="UQF13" s="11"/>
      <c r="UQG13" s="11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11"/>
      <c r="UQS13" s="11"/>
      <c r="UQT13" s="11"/>
      <c r="UQU13" s="11"/>
      <c r="UQV13" s="11"/>
      <c r="UQW13" s="11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11"/>
      <c r="URI13" s="11"/>
      <c r="URJ13" s="11"/>
      <c r="URK13" s="11"/>
      <c r="URL13" s="11"/>
      <c r="URM13" s="11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11"/>
      <c r="URY13" s="11"/>
      <c r="URZ13" s="11"/>
      <c r="USA13" s="11"/>
      <c r="USB13" s="11"/>
      <c r="USC13" s="11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11"/>
      <c r="USO13" s="11"/>
      <c r="USP13" s="11"/>
      <c r="USQ13" s="11"/>
      <c r="USR13" s="11"/>
      <c r="USS13" s="11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11"/>
      <c r="UTE13" s="11"/>
      <c r="UTF13" s="11"/>
      <c r="UTG13" s="11"/>
      <c r="UTH13" s="11"/>
      <c r="UTI13" s="11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11"/>
      <c r="UTU13" s="11"/>
      <c r="UTV13" s="11"/>
      <c r="UTW13" s="11"/>
      <c r="UTX13" s="11"/>
      <c r="UTY13" s="11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11"/>
      <c r="UUK13" s="11"/>
      <c r="UUL13" s="11"/>
      <c r="UUM13" s="11"/>
      <c r="UUN13" s="11"/>
      <c r="UUO13" s="11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11"/>
      <c r="UVA13" s="11"/>
      <c r="UVB13" s="11"/>
      <c r="UVC13" s="11"/>
      <c r="UVD13" s="11"/>
      <c r="UVE13" s="11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11"/>
      <c r="UVQ13" s="11"/>
      <c r="UVR13" s="11"/>
      <c r="UVS13" s="11"/>
      <c r="UVT13" s="11"/>
      <c r="UVU13" s="11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11"/>
      <c r="UWG13" s="11"/>
      <c r="UWH13" s="11"/>
      <c r="UWI13" s="11"/>
      <c r="UWJ13" s="11"/>
      <c r="UWK13" s="11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11"/>
      <c r="UWW13" s="11"/>
      <c r="UWX13" s="11"/>
      <c r="UWY13" s="11"/>
      <c r="UWZ13" s="11"/>
      <c r="UXA13" s="11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11"/>
      <c r="UXM13" s="11"/>
      <c r="UXN13" s="11"/>
      <c r="UXO13" s="11"/>
      <c r="UXP13" s="11"/>
      <c r="UXQ13" s="11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11"/>
      <c r="UYC13" s="11"/>
      <c r="UYD13" s="11"/>
      <c r="UYE13" s="11"/>
      <c r="UYF13" s="11"/>
      <c r="UYG13" s="11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11"/>
      <c r="UYS13" s="11"/>
      <c r="UYT13" s="11"/>
      <c r="UYU13" s="11"/>
      <c r="UYV13" s="11"/>
      <c r="UYW13" s="11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11"/>
      <c r="UZI13" s="11"/>
      <c r="UZJ13" s="11"/>
      <c r="UZK13" s="11"/>
      <c r="UZL13" s="11"/>
      <c r="UZM13" s="11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11"/>
      <c r="UZY13" s="11"/>
      <c r="UZZ13" s="11"/>
      <c r="VAA13" s="11"/>
      <c r="VAB13" s="11"/>
      <c r="VAC13" s="11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11"/>
      <c r="VAO13" s="11"/>
      <c r="VAP13" s="11"/>
      <c r="VAQ13" s="11"/>
      <c r="VAR13" s="11"/>
      <c r="VAS13" s="11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11"/>
      <c r="VBE13" s="11"/>
      <c r="VBF13" s="11"/>
      <c r="VBG13" s="11"/>
      <c r="VBH13" s="11"/>
      <c r="VBI13" s="11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11"/>
      <c r="VBU13" s="11"/>
      <c r="VBV13" s="11"/>
      <c r="VBW13" s="11"/>
      <c r="VBX13" s="11"/>
      <c r="VBY13" s="11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11"/>
      <c r="VCK13" s="11"/>
      <c r="VCL13" s="11"/>
      <c r="VCM13" s="11"/>
      <c r="VCN13" s="11"/>
      <c r="VCO13" s="11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11"/>
      <c r="VDA13" s="11"/>
      <c r="VDB13" s="11"/>
      <c r="VDC13" s="11"/>
      <c r="VDD13" s="11"/>
      <c r="VDE13" s="11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11"/>
      <c r="VDQ13" s="11"/>
      <c r="VDR13" s="11"/>
      <c r="VDS13" s="11"/>
      <c r="VDT13" s="11"/>
      <c r="VDU13" s="11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11"/>
      <c r="VEG13" s="11"/>
      <c r="VEH13" s="11"/>
      <c r="VEI13" s="11"/>
      <c r="VEJ13" s="11"/>
      <c r="VEK13" s="11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11"/>
      <c r="VEW13" s="11"/>
      <c r="VEX13" s="11"/>
      <c r="VEY13" s="11"/>
      <c r="VEZ13" s="11"/>
      <c r="VFA13" s="11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11"/>
      <c r="VFM13" s="11"/>
      <c r="VFN13" s="11"/>
      <c r="VFO13" s="11"/>
      <c r="VFP13" s="11"/>
      <c r="VFQ13" s="11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11"/>
      <c r="VGC13" s="11"/>
      <c r="VGD13" s="11"/>
      <c r="VGE13" s="11"/>
      <c r="VGF13" s="11"/>
      <c r="VGG13" s="11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11"/>
      <c r="VGS13" s="11"/>
      <c r="VGT13" s="11"/>
      <c r="VGU13" s="11"/>
      <c r="VGV13" s="11"/>
      <c r="VGW13" s="11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11"/>
      <c r="VHI13" s="11"/>
      <c r="VHJ13" s="11"/>
      <c r="VHK13" s="11"/>
      <c r="VHL13" s="11"/>
      <c r="VHM13" s="11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11"/>
      <c r="VHY13" s="11"/>
      <c r="VHZ13" s="11"/>
      <c r="VIA13" s="11"/>
      <c r="VIB13" s="11"/>
      <c r="VIC13" s="11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11"/>
      <c r="VIO13" s="11"/>
      <c r="VIP13" s="11"/>
      <c r="VIQ13" s="11"/>
      <c r="VIR13" s="11"/>
      <c r="VIS13" s="11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11"/>
      <c r="VJE13" s="11"/>
      <c r="VJF13" s="11"/>
      <c r="VJG13" s="11"/>
      <c r="VJH13" s="11"/>
      <c r="VJI13" s="11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11"/>
      <c r="VJU13" s="11"/>
      <c r="VJV13" s="11"/>
      <c r="VJW13" s="11"/>
      <c r="VJX13" s="11"/>
      <c r="VJY13" s="11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11"/>
      <c r="VKK13" s="11"/>
      <c r="VKL13" s="11"/>
      <c r="VKM13" s="11"/>
      <c r="VKN13" s="11"/>
      <c r="VKO13" s="11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11"/>
      <c r="VLA13" s="11"/>
      <c r="VLB13" s="11"/>
      <c r="VLC13" s="11"/>
      <c r="VLD13" s="11"/>
      <c r="VLE13" s="11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11"/>
      <c r="VLQ13" s="11"/>
      <c r="VLR13" s="11"/>
      <c r="VLS13" s="11"/>
      <c r="VLT13" s="11"/>
      <c r="VLU13" s="11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11"/>
      <c r="VMG13" s="11"/>
      <c r="VMH13" s="11"/>
      <c r="VMI13" s="11"/>
      <c r="VMJ13" s="11"/>
      <c r="VMK13" s="11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11"/>
      <c r="VMW13" s="11"/>
      <c r="VMX13" s="11"/>
      <c r="VMY13" s="11"/>
      <c r="VMZ13" s="11"/>
      <c r="VNA13" s="11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11"/>
      <c r="VNM13" s="11"/>
      <c r="VNN13" s="11"/>
      <c r="VNO13" s="11"/>
      <c r="VNP13" s="11"/>
      <c r="VNQ13" s="11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11"/>
      <c r="VOC13" s="11"/>
      <c r="VOD13" s="11"/>
      <c r="VOE13" s="11"/>
      <c r="VOF13" s="11"/>
      <c r="VOG13" s="11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11"/>
      <c r="VOS13" s="11"/>
      <c r="VOT13" s="11"/>
      <c r="VOU13" s="11"/>
      <c r="VOV13" s="11"/>
      <c r="VOW13" s="11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11"/>
      <c r="VPI13" s="11"/>
      <c r="VPJ13" s="11"/>
      <c r="VPK13" s="11"/>
      <c r="VPL13" s="11"/>
      <c r="VPM13" s="11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11"/>
      <c r="VPY13" s="11"/>
      <c r="VPZ13" s="11"/>
      <c r="VQA13" s="11"/>
      <c r="VQB13" s="11"/>
      <c r="VQC13" s="11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11"/>
      <c r="VQO13" s="11"/>
      <c r="VQP13" s="11"/>
      <c r="VQQ13" s="11"/>
      <c r="VQR13" s="11"/>
      <c r="VQS13" s="11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11"/>
      <c r="VRE13" s="11"/>
      <c r="VRF13" s="11"/>
      <c r="VRG13" s="11"/>
      <c r="VRH13" s="11"/>
      <c r="VRI13" s="11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11"/>
      <c r="VRU13" s="11"/>
      <c r="VRV13" s="11"/>
      <c r="VRW13" s="11"/>
      <c r="VRX13" s="11"/>
      <c r="VRY13" s="11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11"/>
      <c r="VSK13" s="11"/>
      <c r="VSL13" s="11"/>
      <c r="VSM13" s="11"/>
      <c r="VSN13" s="11"/>
      <c r="VSO13" s="11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11"/>
      <c r="VTA13" s="11"/>
      <c r="VTB13" s="11"/>
      <c r="VTC13" s="11"/>
      <c r="VTD13" s="11"/>
      <c r="VTE13" s="11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11"/>
      <c r="VTQ13" s="11"/>
      <c r="VTR13" s="11"/>
      <c r="VTS13" s="11"/>
      <c r="VTT13" s="11"/>
      <c r="VTU13" s="11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11"/>
      <c r="VUG13" s="11"/>
      <c r="VUH13" s="11"/>
      <c r="VUI13" s="11"/>
      <c r="VUJ13" s="11"/>
      <c r="VUK13" s="11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11"/>
      <c r="VUW13" s="11"/>
      <c r="VUX13" s="11"/>
      <c r="VUY13" s="11"/>
      <c r="VUZ13" s="11"/>
      <c r="VVA13" s="11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11"/>
      <c r="VVM13" s="11"/>
      <c r="VVN13" s="11"/>
      <c r="VVO13" s="11"/>
      <c r="VVP13" s="11"/>
      <c r="VVQ13" s="11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11"/>
      <c r="VWC13" s="11"/>
      <c r="VWD13" s="11"/>
      <c r="VWE13" s="11"/>
      <c r="VWF13" s="11"/>
      <c r="VWG13" s="11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11"/>
      <c r="VWS13" s="11"/>
      <c r="VWT13" s="11"/>
      <c r="VWU13" s="11"/>
      <c r="VWV13" s="11"/>
      <c r="VWW13" s="11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11"/>
      <c r="VXI13" s="11"/>
      <c r="VXJ13" s="11"/>
      <c r="VXK13" s="11"/>
      <c r="VXL13" s="11"/>
      <c r="VXM13" s="11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11"/>
      <c r="VXY13" s="11"/>
      <c r="VXZ13" s="11"/>
      <c r="VYA13" s="11"/>
      <c r="VYB13" s="11"/>
      <c r="VYC13" s="11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11"/>
      <c r="VYO13" s="11"/>
      <c r="VYP13" s="11"/>
      <c r="VYQ13" s="11"/>
      <c r="VYR13" s="11"/>
      <c r="VYS13" s="11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11"/>
      <c r="VZE13" s="11"/>
      <c r="VZF13" s="11"/>
      <c r="VZG13" s="11"/>
      <c r="VZH13" s="11"/>
      <c r="VZI13" s="11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11"/>
      <c r="VZU13" s="11"/>
      <c r="VZV13" s="11"/>
      <c r="VZW13" s="11"/>
      <c r="VZX13" s="11"/>
      <c r="VZY13" s="11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11"/>
      <c r="WAK13" s="11"/>
      <c r="WAL13" s="11"/>
      <c r="WAM13" s="11"/>
      <c r="WAN13" s="11"/>
      <c r="WAO13" s="11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11"/>
      <c r="WBA13" s="11"/>
      <c r="WBB13" s="11"/>
      <c r="WBC13" s="11"/>
      <c r="WBD13" s="11"/>
      <c r="WBE13" s="11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11"/>
      <c r="WBQ13" s="11"/>
      <c r="WBR13" s="11"/>
      <c r="WBS13" s="11"/>
      <c r="WBT13" s="11"/>
      <c r="WBU13" s="11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11"/>
      <c r="WCG13" s="11"/>
      <c r="WCH13" s="11"/>
      <c r="WCI13" s="11"/>
      <c r="WCJ13" s="11"/>
      <c r="WCK13" s="11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11"/>
      <c r="WCW13" s="11"/>
      <c r="WCX13" s="11"/>
      <c r="WCY13" s="11"/>
      <c r="WCZ13" s="11"/>
      <c r="WDA13" s="11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11"/>
      <c r="WDM13" s="11"/>
      <c r="WDN13" s="11"/>
      <c r="WDO13" s="11"/>
      <c r="WDP13" s="11"/>
      <c r="WDQ13" s="11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11"/>
      <c r="WEC13" s="11"/>
      <c r="WED13" s="11"/>
      <c r="WEE13" s="11"/>
      <c r="WEF13" s="11"/>
      <c r="WEG13" s="11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11"/>
      <c r="WES13" s="11"/>
      <c r="WET13" s="11"/>
      <c r="WEU13" s="11"/>
      <c r="WEV13" s="11"/>
      <c r="WEW13" s="11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11"/>
      <c r="WFI13" s="11"/>
      <c r="WFJ13" s="11"/>
      <c r="WFK13" s="11"/>
      <c r="WFL13" s="11"/>
      <c r="WFM13" s="11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11"/>
      <c r="WFY13" s="11"/>
      <c r="WFZ13" s="11"/>
      <c r="WGA13" s="11"/>
      <c r="WGB13" s="11"/>
      <c r="WGC13" s="11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11"/>
      <c r="WGO13" s="11"/>
      <c r="WGP13" s="11"/>
      <c r="WGQ13" s="11"/>
      <c r="WGR13" s="11"/>
      <c r="WGS13" s="11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11"/>
      <c r="WHE13" s="11"/>
      <c r="WHF13" s="11"/>
      <c r="WHG13" s="11"/>
      <c r="WHH13" s="11"/>
      <c r="WHI13" s="11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11"/>
      <c r="WHU13" s="11"/>
      <c r="WHV13" s="11"/>
      <c r="WHW13" s="11"/>
      <c r="WHX13" s="11"/>
      <c r="WHY13" s="11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11"/>
      <c r="WIK13" s="11"/>
      <c r="WIL13" s="11"/>
      <c r="WIM13" s="11"/>
      <c r="WIN13" s="11"/>
      <c r="WIO13" s="11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11"/>
      <c r="WJA13" s="11"/>
      <c r="WJB13" s="11"/>
      <c r="WJC13" s="11"/>
      <c r="WJD13" s="11"/>
      <c r="WJE13" s="11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11"/>
      <c r="WJQ13" s="11"/>
      <c r="WJR13" s="11"/>
      <c r="WJS13" s="11"/>
      <c r="WJT13" s="11"/>
      <c r="WJU13" s="11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11"/>
      <c r="WKG13" s="11"/>
      <c r="WKH13" s="11"/>
      <c r="WKI13" s="11"/>
      <c r="WKJ13" s="11"/>
      <c r="WKK13" s="11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11"/>
      <c r="WKW13" s="11"/>
      <c r="WKX13" s="11"/>
      <c r="WKY13" s="11"/>
      <c r="WKZ13" s="11"/>
      <c r="WLA13" s="11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11"/>
      <c r="WLM13" s="11"/>
      <c r="WLN13" s="11"/>
      <c r="WLO13" s="11"/>
      <c r="WLP13" s="11"/>
      <c r="WLQ13" s="11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11"/>
      <c r="WMC13" s="11"/>
      <c r="WMD13" s="11"/>
      <c r="WME13" s="11"/>
      <c r="WMF13" s="11"/>
      <c r="WMG13" s="11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11"/>
      <c r="WMS13" s="11"/>
      <c r="WMT13" s="11"/>
      <c r="WMU13" s="11"/>
      <c r="WMV13" s="11"/>
      <c r="WMW13" s="11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11"/>
      <c r="WNI13" s="11"/>
      <c r="WNJ13" s="11"/>
      <c r="WNK13" s="11"/>
      <c r="WNL13" s="11"/>
      <c r="WNM13" s="11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11"/>
      <c r="WNY13" s="11"/>
      <c r="WNZ13" s="11"/>
      <c r="WOA13" s="11"/>
      <c r="WOB13" s="11"/>
      <c r="WOC13" s="11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11"/>
      <c r="WOO13" s="11"/>
      <c r="WOP13" s="11"/>
      <c r="WOQ13" s="11"/>
      <c r="WOR13" s="11"/>
      <c r="WOS13" s="11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11"/>
      <c r="WPE13" s="11"/>
      <c r="WPF13" s="11"/>
      <c r="WPG13" s="11"/>
      <c r="WPH13" s="11"/>
      <c r="WPI13" s="11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11"/>
      <c r="WPU13" s="11"/>
      <c r="WPV13" s="11"/>
      <c r="WPW13" s="11"/>
      <c r="WPX13" s="11"/>
      <c r="WPY13" s="11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11"/>
      <c r="WQK13" s="11"/>
      <c r="WQL13" s="11"/>
      <c r="WQM13" s="11"/>
      <c r="WQN13" s="11"/>
      <c r="WQO13" s="11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11"/>
      <c r="WRA13" s="11"/>
      <c r="WRB13" s="11"/>
      <c r="WRC13" s="11"/>
      <c r="WRD13" s="11"/>
      <c r="WRE13" s="11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11"/>
      <c r="WRQ13" s="11"/>
      <c r="WRR13" s="11"/>
      <c r="WRS13" s="11"/>
      <c r="WRT13" s="11"/>
      <c r="WRU13" s="11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11"/>
      <c r="WSG13" s="11"/>
      <c r="WSH13" s="11"/>
      <c r="WSI13" s="11"/>
      <c r="WSJ13" s="11"/>
      <c r="WSK13" s="11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11"/>
      <c r="WSW13" s="11"/>
      <c r="WSX13" s="11"/>
      <c r="WSY13" s="11"/>
      <c r="WSZ13" s="11"/>
      <c r="WTA13" s="11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11"/>
      <c r="WTM13" s="11"/>
      <c r="WTN13" s="11"/>
      <c r="WTO13" s="11"/>
      <c r="WTP13" s="11"/>
      <c r="WTQ13" s="11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11"/>
      <c r="WUC13" s="11"/>
      <c r="WUD13" s="11"/>
      <c r="WUE13" s="11"/>
      <c r="WUF13" s="11"/>
      <c r="WUG13" s="11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11"/>
      <c r="WUS13" s="11"/>
      <c r="WUT13" s="11"/>
      <c r="WUU13" s="11"/>
      <c r="WUV13" s="11"/>
      <c r="WUW13" s="11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11"/>
      <c r="WVI13" s="11"/>
      <c r="WVJ13" s="11"/>
      <c r="WVK13" s="11"/>
      <c r="WVL13" s="11"/>
      <c r="WVM13" s="11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11"/>
      <c r="WVY13" s="11"/>
      <c r="WVZ13" s="11"/>
      <c r="WWA13" s="11"/>
      <c r="WWB13" s="11"/>
      <c r="WWC13" s="11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11"/>
      <c r="WWO13" s="11"/>
      <c r="WWP13" s="11"/>
      <c r="WWQ13" s="11"/>
      <c r="WWR13" s="11"/>
      <c r="WWS13" s="11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11"/>
      <c r="WXE13" s="11"/>
      <c r="WXF13" s="11"/>
      <c r="WXG13" s="11"/>
      <c r="WXH13" s="11"/>
      <c r="WXI13" s="11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11"/>
      <c r="WXU13" s="11"/>
      <c r="WXV13" s="11"/>
      <c r="WXW13" s="11"/>
      <c r="WXX13" s="11"/>
      <c r="WXY13" s="11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11"/>
      <c r="WYK13" s="11"/>
      <c r="WYL13" s="11"/>
      <c r="WYM13" s="11"/>
      <c r="WYN13" s="11"/>
      <c r="WYO13" s="11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11"/>
      <c r="WZA13" s="11"/>
      <c r="WZB13" s="11"/>
      <c r="WZC13" s="11"/>
      <c r="WZD13" s="11"/>
      <c r="WZE13" s="11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11"/>
      <c r="WZQ13" s="11"/>
      <c r="WZR13" s="11"/>
      <c r="WZS13" s="11"/>
      <c r="WZT13" s="11"/>
      <c r="WZU13" s="11"/>
      <c r="WZV13" s="11"/>
    </row>
    <row r="14" spans="1:16246" s="10" customFormat="1" ht="15" customHeight="1" x14ac:dyDescent="0.2">
      <c r="A14" s="107">
        <v>8</v>
      </c>
      <c r="B14" s="79" t="s">
        <v>260</v>
      </c>
      <c r="C14" s="84">
        <v>1604.76</v>
      </c>
      <c r="D14" s="84">
        <v>1451.3400000000001</v>
      </c>
      <c r="E14" s="84">
        <v>1391.2199999999998</v>
      </c>
      <c r="F14" s="84">
        <v>1313.52</v>
      </c>
      <c r="G14" s="84">
        <v>1253.22</v>
      </c>
      <c r="H14" s="84">
        <v>1348.56</v>
      </c>
      <c r="I14" s="84">
        <v>1559.88</v>
      </c>
      <c r="J14" s="84">
        <v>1724.3400000000001</v>
      </c>
      <c r="K14" s="84">
        <v>1923.6599999999999</v>
      </c>
      <c r="L14" s="84">
        <v>2097.54</v>
      </c>
      <c r="M14" s="84">
        <v>2155.62</v>
      </c>
      <c r="N14" s="84">
        <v>2233.5</v>
      </c>
      <c r="O14" s="84">
        <v>2358.2399999999998</v>
      </c>
      <c r="P14" s="84">
        <v>2241.54</v>
      </c>
      <c r="Q14" s="84">
        <v>2196.42</v>
      </c>
      <c r="R14" s="84">
        <v>2206.92</v>
      </c>
      <c r="S14" s="84">
        <v>2216.34</v>
      </c>
      <c r="T14" s="119">
        <v>2250.36</v>
      </c>
      <c r="U14" s="84">
        <v>2295.3000000000002</v>
      </c>
      <c r="V14" s="84">
        <v>2419.98</v>
      </c>
      <c r="W14" s="84">
        <v>2578.3199999999997</v>
      </c>
      <c r="X14" s="84">
        <v>2513.46</v>
      </c>
      <c r="Y14" s="84">
        <v>2150.2200000000003</v>
      </c>
      <c r="Z14" s="84">
        <v>1779.12</v>
      </c>
      <c r="AA14" s="84">
        <v>47263.380000000005</v>
      </c>
      <c r="AB14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11"/>
      <c r="BLT14" s="11"/>
      <c r="BLU14" s="11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11"/>
      <c r="BMJ14" s="11"/>
      <c r="BMK14" s="11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11"/>
      <c r="BMZ14" s="11"/>
      <c r="BNA14" s="11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11"/>
      <c r="BNP14" s="11"/>
      <c r="BNQ14" s="11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11"/>
      <c r="BOF14" s="11"/>
      <c r="BOG14" s="11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11"/>
      <c r="BOV14" s="11"/>
      <c r="BOW14" s="11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11"/>
      <c r="BPL14" s="11"/>
      <c r="BPM14" s="11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11"/>
      <c r="BQB14" s="11"/>
      <c r="BQC14" s="11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11"/>
      <c r="BQR14" s="11"/>
      <c r="BQS14" s="11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11"/>
      <c r="BRH14" s="11"/>
      <c r="BRI14" s="11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11"/>
      <c r="BRX14" s="11"/>
      <c r="BRY14" s="11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11"/>
      <c r="BSN14" s="11"/>
      <c r="BSO14" s="11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11"/>
      <c r="BTD14" s="11"/>
      <c r="BTE14" s="11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11"/>
      <c r="BTT14" s="11"/>
      <c r="BTU14" s="11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11"/>
      <c r="BUJ14" s="11"/>
      <c r="BUK14" s="11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11"/>
      <c r="BUZ14" s="11"/>
      <c r="BVA14" s="11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11"/>
      <c r="BVP14" s="11"/>
      <c r="BVQ14" s="11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11"/>
      <c r="BWF14" s="11"/>
      <c r="BWG14" s="11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11"/>
      <c r="BWV14" s="11"/>
      <c r="BWW14" s="11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11"/>
      <c r="BXL14" s="11"/>
      <c r="BXM14" s="11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11"/>
      <c r="BYB14" s="11"/>
      <c r="BYC14" s="11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11"/>
      <c r="BYR14" s="11"/>
      <c r="BYS14" s="11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11"/>
      <c r="BZH14" s="11"/>
      <c r="BZI14" s="11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11"/>
      <c r="BZX14" s="11"/>
      <c r="BZY14" s="11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11"/>
      <c r="CAN14" s="11"/>
      <c r="CAO14" s="11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11"/>
      <c r="CBD14" s="11"/>
      <c r="CBE14" s="11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11"/>
      <c r="CBT14" s="11"/>
      <c r="CBU14" s="11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11"/>
      <c r="CCJ14" s="11"/>
      <c r="CCK14" s="11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11"/>
      <c r="CCZ14" s="11"/>
      <c r="CDA14" s="11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11"/>
      <c r="CDP14" s="11"/>
      <c r="CDQ14" s="11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11"/>
      <c r="CEF14" s="11"/>
      <c r="CEG14" s="11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11"/>
      <c r="CEV14" s="11"/>
      <c r="CEW14" s="11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11"/>
      <c r="CFL14" s="11"/>
      <c r="CFM14" s="11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11"/>
      <c r="CGB14" s="11"/>
      <c r="CGC14" s="11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11"/>
      <c r="CGR14" s="11"/>
      <c r="CGS14" s="11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11"/>
      <c r="CHH14" s="11"/>
      <c r="CHI14" s="11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11"/>
      <c r="CHX14" s="11"/>
      <c r="CHY14" s="11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11"/>
      <c r="CIN14" s="11"/>
      <c r="CIO14" s="11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11"/>
      <c r="CJD14" s="11"/>
      <c r="CJE14" s="11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11"/>
      <c r="CJT14" s="11"/>
      <c r="CJU14" s="11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11"/>
      <c r="CKJ14" s="11"/>
      <c r="CKK14" s="11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11"/>
      <c r="CKZ14" s="11"/>
      <c r="CLA14" s="11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11"/>
      <c r="CLP14" s="11"/>
      <c r="CLQ14" s="11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11"/>
      <c r="CMF14" s="11"/>
      <c r="CMG14" s="11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11"/>
      <c r="CMV14" s="11"/>
      <c r="CMW14" s="11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11"/>
      <c r="CNL14" s="11"/>
      <c r="CNM14" s="11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11"/>
      <c r="COB14" s="11"/>
      <c r="COC14" s="11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11"/>
      <c r="COR14" s="11"/>
      <c r="COS14" s="11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11"/>
      <c r="CPH14" s="11"/>
      <c r="CPI14" s="11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11"/>
      <c r="CPX14" s="11"/>
      <c r="CPY14" s="11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11"/>
      <c r="CQN14" s="11"/>
      <c r="CQO14" s="11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11"/>
      <c r="CRD14" s="11"/>
      <c r="CRE14" s="11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11"/>
      <c r="CRT14" s="11"/>
      <c r="CRU14" s="11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11"/>
      <c r="CSJ14" s="11"/>
      <c r="CSK14" s="11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11"/>
      <c r="CSZ14" s="11"/>
      <c r="CTA14" s="11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11"/>
      <c r="CTP14" s="11"/>
      <c r="CTQ14" s="11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11"/>
      <c r="CUF14" s="11"/>
      <c r="CUG14" s="11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11"/>
      <c r="CUV14" s="11"/>
      <c r="CUW14" s="11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11"/>
      <c r="CVL14" s="11"/>
      <c r="CVM14" s="11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11"/>
      <c r="CWB14" s="11"/>
      <c r="CWC14" s="11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11"/>
      <c r="CWR14" s="11"/>
      <c r="CWS14" s="11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11"/>
      <c r="CXH14" s="11"/>
      <c r="CXI14" s="11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11"/>
      <c r="CXX14" s="11"/>
      <c r="CXY14" s="11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11"/>
      <c r="CYN14" s="11"/>
      <c r="CYO14" s="11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11"/>
      <c r="CZD14" s="11"/>
      <c r="CZE14" s="11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11"/>
      <c r="CZT14" s="11"/>
      <c r="CZU14" s="11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11"/>
      <c r="DAJ14" s="11"/>
      <c r="DAK14" s="11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11"/>
      <c r="DAZ14" s="11"/>
      <c r="DBA14" s="11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11"/>
      <c r="DBP14" s="11"/>
      <c r="DBQ14" s="11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11"/>
      <c r="DCF14" s="11"/>
      <c r="DCG14" s="11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11"/>
      <c r="DCV14" s="11"/>
      <c r="DCW14" s="11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11"/>
      <c r="DDL14" s="11"/>
      <c r="DDM14" s="11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11"/>
      <c r="DEB14" s="11"/>
      <c r="DEC14" s="11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11"/>
      <c r="DER14" s="11"/>
      <c r="DES14" s="11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11"/>
      <c r="DFH14" s="11"/>
      <c r="DFI14" s="11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11"/>
      <c r="DFX14" s="11"/>
      <c r="DFY14" s="11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11"/>
      <c r="DGN14" s="11"/>
      <c r="DGO14" s="11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11"/>
      <c r="DHD14" s="11"/>
      <c r="DHE14" s="11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11"/>
      <c r="DHT14" s="11"/>
      <c r="DHU14" s="11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11"/>
      <c r="DIJ14" s="11"/>
      <c r="DIK14" s="11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11"/>
      <c r="DIZ14" s="11"/>
      <c r="DJA14" s="11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11"/>
      <c r="DJP14" s="11"/>
      <c r="DJQ14" s="11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11"/>
      <c r="DKF14" s="11"/>
      <c r="DKG14" s="11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11"/>
      <c r="DKV14" s="11"/>
      <c r="DKW14" s="11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11"/>
      <c r="DLL14" s="11"/>
      <c r="DLM14" s="11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11"/>
      <c r="DMB14" s="11"/>
      <c r="DMC14" s="11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11"/>
      <c r="DMR14" s="11"/>
      <c r="DMS14" s="11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11"/>
      <c r="DNH14" s="11"/>
      <c r="DNI14" s="11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11"/>
      <c r="DNX14" s="11"/>
      <c r="DNY14" s="11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11"/>
      <c r="DON14" s="11"/>
      <c r="DOO14" s="11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11"/>
      <c r="DPD14" s="11"/>
      <c r="DPE14" s="11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11"/>
      <c r="DPT14" s="11"/>
      <c r="DPU14" s="11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11"/>
      <c r="DQJ14" s="11"/>
      <c r="DQK14" s="11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11"/>
      <c r="DQZ14" s="11"/>
      <c r="DRA14" s="11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11"/>
      <c r="DRP14" s="11"/>
      <c r="DRQ14" s="11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11"/>
      <c r="DSF14" s="11"/>
      <c r="DSG14" s="11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11"/>
      <c r="DSV14" s="11"/>
      <c r="DSW14" s="11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11"/>
      <c r="DTL14" s="11"/>
      <c r="DTM14" s="11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11"/>
      <c r="DUB14" s="11"/>
      <c r="DUC14" s="11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11"/>
      <c r="DUR14" s="11"/>
      <c r="DUS14" s="11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11"/>
      <c r="DVH14" s="11"/>
      <c r="DVI14" s="11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11"/>
      <c r="DVX14" s="11"/>
      <c r="DVY14" s="11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11"/>
      <c r="DWN14" s="11"/>
      <c r="DWO14" s="11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11"/>
      <c r="DXD14" s="11"/>
      <c r="DXE14" s="11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11"/>
      <c r="DXT14" s="11"/>
      <c r="DXU14" s="11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11"/>
      <c r="DYJ14" s="11"/>
      <c r="DYK14" s="11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11"/>
      <c r="DYZ14" s="11"/>
      <c r="DZA14" s="11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11"/>
      <c r="DZP14" s="11"/>
      <c r="DZQ14" s="11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11"/>
      <c r="EAF14" s="11"/>
      <c r="EAG14" s="11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11"/>
      <c r="EAV14" s="11"/>
      <c r="EAW14" s="11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11"/>
      <c r="EBL14" s="11"/>
      <c r="EBM14" s="11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11"/>
      <c r="ECB14" s="11"/>
      <c r="ECC14" s="11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11"/>
      <c r="ECR14" s="11"/>
      <c r="ECS14" s="11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11"/>
      <c r="EDH14" s="11"/>
      <c r="EDI14" s="11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11"/>
      <c r="EDX14" s="11"/>
      <c r="EDY14" s="11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11"/>
      <c r="EEN14" s="11"/>
      <c r="EEO14" s="11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11"/>
      <c r="EFD14" s="11"/>
      <c r="EFE14" s="11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11"/>
      <c r="EFT14" s="11"/>
      <c r="EFU14" s="11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11"/>
      <c r="EGJ14" s="11"/>
      <c r="EGK14" s="11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11"/>
      <c r="EGZ14" s="11"/>
      <c r="EHA14" s="11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11"/>
      <c r="EHP14" s="11"/>
      <c r="EHQ14" s="11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11"/>
      <c r="EIF14" s="11"/>
      <c r="EIG14" s="11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11"/>
      <c r="EIV14" s="11"/>
      <c r="EIW14" s="11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11"/>
      <c r="EJL14" s="11"/>
      <c r="EJM14" s="11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11"/>
      <c r="EKB14" s="11"/>
      <c r="EKC14" s="11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11"/>
      <c r="EKR14" s="11"/>
      <c r="EKS14" s="11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11"/>
      <c r="ELH14" s="11"/>
      <c r="ELI14" s="11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11"/>
      <c r="ELX14" s="11"/>
      <c r="ELY14" s="11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11"/>
      <c r="EMN14" s="11"/>
      <c r="EMO14" s="11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11"/>
      <c r="END14" s="11"/>
      <c r="ENE14" s="11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11"/>
      <c r="ENT14" s="11"/>
      <c r="ENU14" s="11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11"/>
      <c r="EOJ14" s="11"/>
      <c r="EOK14" s="11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11"/>
      <c r="EOZ14" s="11"/>
      <c r="EPA14" s="11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11"/>
      <c r="EPP14" s="11"/>
      <c r="EPQ14" s="11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11"/>
      <c r="EQF14" s="11"/>
      <c r="EQG14" s="11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11"/>
      <c r="EQV14" s="11"/>
      <c r="EQW14" s="11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11"/>
      <c r="ERL14" s="11"/>
      <c r="ERM14" s="11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11"/>
      <c r="ESB14" s="11"/>
      <c r="ESC14" s="11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11"/>
      <c r="ESR14" s="11"/>
      <c r="ESS14" s="11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11"/>
      <c r="ETH14" s="11"/>
      <c r="ETI14" s="11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11"/>
      <c r="ETX14" s="11"/>
      <c r="ETY14" s="11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11"/>
      <c r="EUN14" s="11"/>
      <c r="EUO14" s="11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11"/>
      <c r="EVD14" s="11"/>
      <c r="EVE14" s="11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11"/>
      <c r="EVT14" s="11"/>
      <c r="EVU14" s="11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11"/>
      <c r="EWJ14" s="11"/>
      <c r="EWK14" s="11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11"/>
      <c r="EWZ14" s="11"/>
      <c r="EXA14" s="11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11"/>
      <c r="EXP14" s="11"/>
      <c r="EXQ14" s="11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11"/>
      <c r="EYF14" s="11"/>
      <c r="EYG14" s="11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11"/>
      <c r="EYV14" s="11"/>
      <c r="EYW14" s="11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11"/>
      <c r="EZL14" s="11"/>
      <c r="EZM14" s="11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11"/>
      <c r="FAB14" s="11"/>
      <c r="FAC14" s="11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11"/>
      <c r="FAR14" s="11"/>
      <c r="FAS14" s="11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11"/>
      <c r="FBH14" s="11"/>
      <c r="FBI14" s="11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11"/>
      <c r="FBX14" s="11"/>
      <c r="FBY14" s="11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11"/>
      <c r="FCN14" s="11"/>
      <c r="FCO14" s="11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11"/>
      <c r="FDD14" s="11"/>
      <c r="FDE14" s="11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11"/>
      <c r="FDT14" s="11"/>
      <c r="FDU14" s="11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11"/>
      <c r="FEJ14" s="11"/>
      <c r="FEK14" s="11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11"/>
      <c r="FEZ14" s="11"/>
      <c r="FFA14" s="11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11"/>
      <c r="FFP14" s="11"/>
      <c r="FFQ14" s="11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11"/>
      <c r="FGF14" s="11"/>
      <c r="FGG14" s="11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11"/>
      <c r="FGV14" s="11"/>
      <c r="FGW14" s="11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11"/>
      <c r="FHL14" s="11"/>
      <c r="FHM14" s="11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11"/>
      <c r="FIB14" s="11"/>
      <c r="FIC14" s="11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11"/>
      <c r="FIR14" s="11"/>
      <c r="FIS14" s="11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11"/>
      <c r="FJH14" s="11"/>
      <c r="FJI14" s="11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11"/>
      <c r="FJX14" s="11"/>
      <c r="FJY14" s="11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11"/>
      <c r="FKN14" s="11"/>
      <c r="FKO14" s="11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11"/>
      <c r="FLD14" s="11"/>
      <c r="FLE14" s="11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11"/>
      <c r="FLT14" s="11"/>
      <c r="FLU14" s="11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11"/>
      <c r="FMJ14" s="11"/>
      <c r="FMK14" s="11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11"/>
      <c r="FMZ14" s="11"/>
      <c r="FNA14" s="11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11"/>
      <c r="FNP14" s="11"/>
      <c r="FNQ14" s="11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11"/>
      <c r="FOF14" s="11"/>
      <c r="FOG14" s="11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11"/>
      <c r="FOV14" s="11"/>
      <c r="FOW14" s="11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11"/>
      <c r="FPL14" s="11"/>
      <c r="FPM14" s="11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11"/>
      <c r="FQB14" s="11"/>
      <c r="FQC14" s="11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11"/>
      <c r="FQR14" s="11"/>
      <c r="FQS14" s="11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11"/>
      <c r="FRH14" s="11"/>
      <c r="FRI14" s="11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11"/>
      <c r="FRX14" s="11"/>
      <c r="FRY14" s="11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11"/>
      <c r="FSN14" s="11"/>
      <c r="FSO14" s="11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11"/>
      <c r="FTD14" s="11"/>
      <c r="FTE14" s="11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11"/>
      <c r="FTT14" s="11"/>
      <c r="FTU14" s="11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11"/>
      <c r="FUJ14" s="11"/>
      <c r="FUK14" s="11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11"/>
      <c r="FUZ14" s="11"/>
      <c r="FVA14" s="11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11"/>
      <c r="FVP14" s="11"/>
      <c r="FVQ14" s="11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11"/>
      <c r="FWF14" s="11"/>
      <c r="FWG14" s="11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11"/>
      <c r="FWV14" s="11"/>
      <c r="FWW14" s="11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11"/>
      <c r="FXL14" s="11"/>
      <c r="FXM14" s="11"/>
      <c r="FXN14" s="11"/>
      <c r="FXO14" s="11"/>
      <c r="FXP14" s="11"/>
      <c r="FXQ14" s="11"/>
      <c r="FXR14" s="11"/>
      <c r="FXS14" s="11"/>
      <c r="FXT14" s="11"/>
      <c r="FXU14" s="11"/>
      <c r="FXV14" s="11"/>
      <c r="FXW14" s="11"/>
      <c r="FXX14" s="11"/>
      <c r="FXY14" s="11"/>
      <c r="FXZ14" s="11"/>
      <c r="FYA14" s="11"/>
      <c r="FYB14" s="11"/>
      <c r="FYC14" s="11"/>
      <c r="FYD14" s="11"/>
      <c r="FYE14" s="11"/>
      <c r="FYF14" s="11"/>
      <c r="FYG14" s="11"/>
      <c r="FYH14" s="11"/>
      <c r="FYI14" s="11"/>
      <c r="FYJ14" s="11"/>
      <c r="FYK14" s="11"/>
      <c r="FYL14" s="11"/>
      <c r="FYM14" s="11"/>
      <c r="FYN14" s="11"/>
      <c r="FYO14" s="11"/>
      <c r="FYP14" s="11"/>
      <c r="FYQ14" s="11"/>
      <c r="FYR14" s="11"/>
      <c r="FYS14" s="11"/>
      <c r="FYT14" s="11"/>
      <c r="FYU14" s="11"/>
      <c r="FYV14" s="11"/>
      <c r="FYW14" s="11"/>
      <c r="FYX14" s="11"/>
      <c r="FYY14" s="11"/>
      <c r="FYZ14" s="11"/>
      <c r="FZA14" s="11"/>
      <c r="FZB14" s="11"/>
      <c r="FZC14" s="11"/>
      <c r="FZD14" s="11"/>
      <c r="FZE14" s="11"/>
      <c r="FZF14" s="11"/>
      <c r="FZG14" s="11"/>
      <c r="FZH14" s="11"/>
      <c r="FZI14" s="11"/>
      <c r="FZJ14" s="11"/>
      <c r="FZK14" s="11"/>
      <c r="FZL14" s="11"/>
      <c r="FZM14" s="11"/>
      <c r="FZN14" s="11"/>
      <c r="FZO14" s="11"/>
      <c r="FZP14" s="11"/>
      <c r="FZQ14" s="11"/>
      <c r="FZR14" s="11"/>
      <c r="FZS14" s="11"/>
      <c r="FZT14" s="11"/>
      <c r="FZU14" s="11"/>
      <c r="FZV14" s="11"/>
      <c r="FZW14" s="11"/>
      <c r="FZX14" s="11"/>
      <c r="FZY14" s="11"/>
      <c r="FZZ14" s="11"/>
      <c r="GAA14" s="11"/>
      <c r="GAB14" s="11"/>
      <c r="GAC14" s="11"/>
      <c r="GAD14" s="11"/>
      <c r="GAE14" s="11"/>
      <c r="GAF14" s="11"/>
      <c r="GAG14" s="11"/>
      <c r="GAH14" s="11"/>
      <c r="GAI14" s="11"/>
      <c r="GAJ14" s="11"/>
      <c r="GAK14" s="11"/>
      <c r="GAL14" s="11"/>
      <c r="GAM14" s="11"/>
      <c r="GAN14" s="11"/>
      <c r="GAO14" s="11"/>
      <c r="GAP14" s="11"/>
      <c r="GAQ14" s="11"/>
      <c r="GAR14" s="11"/>
      <c r="GAS14" s="11"/>
      <c r="GAT14" s="11"/>
      <c r="GAU14" s="11"/>
      <c r="GAV14" s="11"/>
      <c r="GAW14" s="11"/>
      <c r="GAX14" s="11"/>
      <c r="GAY14" s="11"/>
      <c r="GAZ14" s="11"/>
      <c r="GBA14" s="11"/>
      <c r="GBB14" s="11"/>
      <c r="GBC14" s="11"/>
      <c r="GBD14" s="11"/>
      <c r="GBE14" s="11"/>
      <c r="GBF14" s="11"/>
      <c r="GBG14" s="11"/>
      <c r="GBH14" s="11"/>
      <c r="GBI14" s="11"/>
      <c r="GBJ14" s="11"/>
      <c r="GBK14" s="11"/>
      <c r="GBL14" s="11"/>
      <c r="GBM14" s="11"/>
      <c r="GBN14" s="11"/>
      <c r="GBO14" s="11"/>
      <c r="GBP14" s="11"/>
      <c r="GBQ14" s="11"/>
      <c r="GBR14" s="11"/>
      <c r="GBS14" s="11"/>
      <c r="GBT14" s="11"/>
      <c r="GBU14" s="11"/>
      <c r="GBV14" s="11"/>
      <c r="GBW14" s="11"/>
      <c r="GBX14" s="11"/>
      <c r="GBY14" s="11"/>
      <c r="GBZ14" s="11"/>
      <c r="GCA14" s="11"/>
      <c r="GCB14" s="11"/>
      <c r="GCC14" s="11"/>
      <c r="GCD14" s="11"/>
      <c r="GCE14" s="11"/>
      <c r="GCF14" s="11"/>
      <c r="GCG14" s="11"/>
      <c r="GCH14" s="11"/>
      <c r="GCI14" s="11"/>
      <c r="GCJ14" s="11"/>
      <c r="GCK14" s="11"/>
      <c r="GCL14" s="11"/>
      <c r="GCM14" s="11"/>
      <c r="GCN14" s="11"/>
      <c r="GCO14" s="11"/>
      <c r="GCP14" s="11"/>
      <c r="GCQ14" s="11"/>
      <c r="GCR14" s="11"/>
      <c r="GCS14" s="11"/>
      <c r="GCT14" s="11"/>
      <c r="GCU14" s="11"/>
      <c r="GCV14" s="11"/>
      <c r="GCW14" s="11"/>
      <c r="GCX14" s="11"/>
      <c r="GCY14" s="11"/>
      <c r="GCZ14" s="11"/>
      <c r="GDA14" s="11"/>
      <c r="GDB14" s="11"/>
      <c r="GDC14" s="11"/>
      <c r="GDD14" s="11"/>
      <c r="GDE14" s="11"/>
      <c r="GDF14" s="11"/>
      <c r="GDG14" s="11"/>
      <c r="GDH14" s="11"/>
      <c r="GDI14" s="11"/>
      <c r="GDJ14" s="11"/>
      <c r="GDK14" s="11"/>
      <c r="GDL14" s="11"/>
      <c r="GDM14" s="11"/>
      <c r="GDN14" s="11"/>
      <c r="GDO14" s="11"/>
      <c r="GDP14" s="11"/>
      <c r="GDQ14" s="11"/>
      <c r="GDR14" s="11"/>
      <c r="GDS14" s="11"/>
      <c r="GDT14" s="11"/>
      <c r="GDU14" s="11"/>
      <c r="GDV14" s="11"/>
      <c r="GDW14" s="11"/>
      <c r="GDX14" s="11"/>
      <c r="GDY14" s="11"/>
      <c r="GDZ14" s="11"/>
      <c r="GEA14" s="11"/>
      <c r="GEB14" s="11"/>
      <c r="GEC14" s="11"/>
      <c r="GED14" s="11"/>
      <c r="GEE14" s="11"/>
      <c r="GEF14" s="11"/>
      <c r="GEG14" s="11"/>
      <c r="GEH14" s="11"/>
      <c r="GEI14" s="11"/>
      <c r="GEJ14" s="11"/>
      <c r="GEK14" s="11"/>
      <c r="GEL14" s="11"/>
      <c r="GEM14" s="11"/>
      <c r="GEN14" s="11"/>
      <c r="GEO14" s="11"/>
      <c r="GEP14" s="11"/>
      <c r="GEQ14" s="11"/>
      <c r="GER14" s="11"/>
      <c r="GES14" s="11"/>
      <c r="GET14" s="11"/>
      <c r="GEU14" s="11"/>
      <c r="GEV14" s="11"/>
      <c r="GEW14" s="11"/>
      <c r="GEX14" s="11"/>
      <c r="GEY14" s="11"/>
      <c r="GEZ14" s="11"/>
      <c r="GFA14" s="11"/>
      <c r="GFB14" s="11"/>
      <c r="GFC14" s="11"/>
      <c r="GFD14" s="11"/>
      <c r="GFE14" s="11"/>
      <c r="GFF14" s="11"/>
      <c r="GFG14" s="11"/>
      <c r="GFH14" s="11"/>
      <c r="GFI14" s="11"/>
      <c r="GFJ14" s="11"/>
      <c r="GFK14" s="11"/>
      <c r="GFL14" s="11"/>
      <c r="GFM14" s="11"/>
      <c r="GFN14" s="11"/>
      <c r="GFO14" s="11"/>
      <c r="GFP14" s="11"/>
      <c r="GFQ14" s="11"/>
      <c r="GFR14" s="11"/>
      <c r="GFS14" s="11"/>
      <c r="GFT14" s="11"/>
      <c r="GFU14" s="11"/>
      <c r="GFV14" s="11"/>
      <c r="GFW14" s="11"/>
      <c r="GFX14" s="11"/>
      <c r="GFY14" s="11"/>
      <c r="GFZ14" s="11"/>
      <c r="GGA14" s="11"/>
      <c r="GGB14" s="11"/>
      <c r="GGC14" s="11"/>
      <c r="GGD14" s="11"/>
      <c r="GGE14" s="11"/>
      <c r="GGF14" s="11"/>
      <c r="GGG14" s="11"/>
      <c r="GGH14" s="11"/>
      <c r="GGI14" s="11"/>
      <c r="GGJ14" s="11"/>
      <c r="GGK14" s="11"/>
      <c r="GGL14" s="11"/>
      <c r="GGM14" s="11"/>
      <c r="GGN14" s="11"/>
      <c r="GGO14" s="11"/>
      <c r="GGP14" s="11"/>
      <c r="GGQ14" s="11"/>
      <c r="GGR14" s="11"/>
      <c r="GGS14" s="11"/>
      <c r="GGT14" s="11"/>
      <c r="GGU14" s="11"/>
      <c r="GGV14" s="11"/>
      <c r="GGW14" s="11"/>
      <c r="GGX14" s="11"/>
      <c r="GGY14" s="11"/>
      <c r="GGZ14" s="11"/>
      <c r="GHA14" s="11"/>
      <c r="GHB14" s="11"/>
      <c r="GHC14" s="11"/>
      <c r="GHD14" s="11"/>
      <c r="GHE14" s="11"/>
      <c r="GHF14" s="11"/>
      <c r="GHG14" s="11"/>
      <c r="GHH14" s="11"/>
      <c r="GHI14" s="11"/>
      <c r="GHJ14" s="11"/>
      <c r="GHK14" s="11"/>
      <c r="GHL14" s="11"/>
      <c r="GHM14" s="11"/>
      <c r="GHN14" s="11"/>
      <c r="GHO14" s="11"/>
      <c r="GHP14" s="11"/>
      <c r="GHQ14" s="11"/>
      <c r="GHR14" s="11"/>
      <c r="GHS14" s="11"/>
      <c r="GHT14" s="11"/>
      <c r="GHU14" s="11"/>
      <c r="GHV14" s="11"/>
      <c r="GHW14" s="11"/>
      <c r="GHX14" s="11"/>
      <c r="GHY14" s="11"/>
      <c r="GHZ14" s="11"/>
      <c r="GIA14" s="11"/>
      <c r="GIB14" s="11"/>
      <c r="GIC14" s="11"/>
      <c r="GID14" s="11"/>
      <c r="GIE14" s="11"/>
      <c r="GIF14" s="11"/>
      <c r="GIG14" s="11"/>
      <c r="GIH14" s="11"/>
      <c r="GII14" s="11"/>
      <c r="GIJ14" s="11"/>
      <c r="GIK14" s="11"/>
      <c r="GIL14" s="11"/>
      <c r="GIM14" s="11"/>
      <c r="GIN14" s="11"/>
      <c r="GIO14" s="11"/>
      <c r="GIP14" s="11"/>
      <c r="GIQ14" s="11"/>
      <c r="GIR14" s="11"/>
      <c r="GIS14" s="11"/>
      <c r="GIT14" s="11"/>
      <c r="GIU14" s="11"/>
      <c r="GIV14" s="11"/>
      <c r="GIW14" s="11"/>
      <c r="GIX14" s="11"/>
      <c r="GIY14" s="11"/>
      <c r="GIZ14" s="11"/>
      <c r="GJA14" s="11"/>
      <c r="GJB14" s="11"/>
      <c r="GJC14" s="11"/>
      <c r="GJD14" s="11"/>
      <c r="GJE14" s="11"/>
      <c r="GJF14" s="11"/>
      <c r="GJG14" s="11"/>
      <c r="GJH14" s="11"/>
      <c r="GJI14" s="11"/>
      <c r="GJJ14" s="11"/>
      <c r="GJK14" s="11"/>
      <c r="GJL14" s="11"/>
      <c r="GJM14" s="11"/>
      <c r="GJN14" s="11"/>
      <c r="GJO14" s="11"/>
      <c r="GJP14" s="11"/>
      <c r="GJQ14" s="11"/>
      <c r="GJR14" s="11"/>
      <c r="GJS14" s="11"/>
      <c r="GJT14" s="11"/>
      <c r="GJU14" s="11"/>
      <c r="GJV14" s="11"/>
      <c r="GJW14" s="11"/>
      <c r="GJX14" s="11"/>
      <c r="GJY14" s="11"/>
      <c r="GJZ14" s="11"/>
      <c r="GKA14" s="11"/>
      <c r="GKB14" s="11"/>
      <c r="GKC14" s="11"/>
      <c r="GKD14" s="11"/>
      <c r="GKE14" s="11"/>
      <c r="GKF14" s="11"/>
      <c r="GKG14" s="11"/>
      <c r="GKH14" s="11"/>
      <c r="GKI14" s="11"/>
      <c r="GKJ14" s="11"/>
      <c r="GKK14" s="11"/>
      <c r="GKL14" s="11"/>
      <c r="GKM14" s="11"/>
      <c r="GKN14" s="11"/>
      <c r="GKO14" s="11"/>
      <c r="GKP14" s="11"/>
      <c r="GKQ14" s="11"/>
      <c r="GKR14" s="11"/>
      <c r="GKS14" s="11"/>
      <c r="GKT14" s="11"/>
      <c r="GKU14" s="11"/>
      <c r="GKV14" s="11"/>
      <c r="GKW14" s="11"/>
      <c r="GKX14" s="11"/>
      <c r="GKY14" s="11"/>
      <c r="GKZ14" s="11"/>
      <c r="GLA14" s="11"/>
      <c r="GLB14" s="11"/>
      <c r="GLC14" s="11"/>
      <c r="GLD14" s="11"/>
      <c r="GLE14" s="11"/>
      <c r="GLF14" s="11"/>
      <c r="GLG14" s="11"/>
      <c r="GLH14" s="11"/>
      <c r="GLI14" s="11"/>
      <c r="GLJ14" s="11"/>
      <c r="GLK14" s="11"/>
      <c r="GLL14" s="11"/>
      <c r="GLM14" s="11"/>
      <c r="GLN14" s="11"/>
      <c r="GLO14" s="11"/>
      <c r="GLP14" s="11"/>
      <c r="GLQ14" s="11"/>
      <c r="GLR14" s="11"/>
      <c r="GLS14" s="11"/>
      <c r="GLT14" s="11"/>
      <c r="GLU14" s="11"/>
      <c r="GLV14" s="11"/>
      <c r="GLW14" s="11"/>
      <c r="GLX14" s="11"/>
      <c r="GLY14" s="11"/>
      <c r="GLZ14" s="11"/>
      <c r="GMA14" s="11"/>
      <c r="GMB14" s="11"/>
      <c r="GMC14" s="11"/>
      <c r="GMD14" s="11"/>
      <c r="GME14" s="11"/>
      <c r="GMF14" s="11"/>
      <c r="GMG14" s="11"/>
      <c r="GMH14" s="11"/>
      <c r="GMI14" s="11"/>
      <c r="GMJ14" s="11"/>
      <c r="GMK14" s="11"/>
      <c r="GML14" s="11"/>
      <c r="GMM14" s="11"/>
      <c r="GMN14" s="11"/>
      <c r="GMO14" s="11"/>
      <c r="GMP14" s="11"/>
      <c r="GMQ14" s="11"/>
      <c r="GMR14" s="11"/>
      <c r="GMS14" s="11"/>
      <c r="GMT14" s="11"/>
      <c r="GMU14" s="11"/>
      <c r="GMV14" s="11"/>
      <c r="GMW14" s="11"/>
      <c r="GMX14" s="11"/>
      <c r="GMY14" s="11"/>
      <c r="GMZ14" s="11"/>
      <c r="GNA14" s="11"/>
      <c r="GNB14" s="11"/>
      <c r="GNC14" s="11"/>
      <c r="GND14" s="11"/>
      <c r="GNE14" s="11"/>
      <c r="GNF14" s="11"/>
      <c r="GNG14" s="11"/>
      <c r="GNH14" s="11"/>
      <c r="GNI14" s="11"/>
      <c r="GNJ14" s="11"/>
      <c r="GNK14" s="11"/>
      <c r="GNL14" s="11"/>
      <c r="GNM14" s="11"/>
      <c r="GNN14" s="11"/>
      <c r="GNO14" s="11"/>
      <c r="GNP14" s="11"/>
      <c r="GNQ14" s="11"/>
      <c r="GNR14" s="11"/>
      <c r="GNS14" s="11"/>
      <c r="GNT14" s="11"/>
      <c r="GNU14" s="11"/>
      <c r="GNV14" s="11"/>
      <c r="GNW14" s="11"/>
      <c r="GNX14" s="11"/>
      <c r="GNY14" s="11"/>
      <c r="GNZ14" s="11"/>
      <c r="GOA14" s="11"/>
      <c r="GOB14" s="11"/>
      <c r="GOC14" s="11"/>
      <c r="GOD14" s="11"/>
      <c r="GOE14" s="11"/>
      <c r="GOF14" s="11"/>
      <c r="GOG14" s="11"/>
      <c r="GOH14" s="11"/>
      <c r="GOI14" s="11"/>
      <c r="GOJ14" s="11"/>
      <c r="GOK14" s="11"/>
      <c r="GOL14" s="11"/>
      <c r="GOM14" s="11"/>
      <c r="GON14" s="11"/>
      <c r="GOO14" s="11"/>
      <c r="GOP14" s="11"/>
      <c r="GOQ14" s="11"/>
      <c r="GOR14" s="11"/>
      <c r="GOS14" s="11"/>
      <c r="GOT14" s="11"/>
      <c r="GOU14" s="11"/>
      <c r="GOV14" s="11"/>
      <c r="GOW14" s="11"/>
      <c r="GOX14" s="11"/>
      <c r="GOY14" s="11"/>
      <c r="GOZ14" s="11"/>
      <c r="GPA14" s="11"/>
      <c r="GPB14" s="11"/>
      <c r="GPC14" s="11"/>
      <c r="GPD14" s="11"/>
      <c r="GPE14" s="11"/>
      <c r="GPF14" s="11"/>
      <c r="GPG14" s="11"/>
      <c r="GPH14" s="11"/>
      <c r="GPI14" s="11"/>
      <c r="GPJ14" s="11"/>
      <c r="GPK14" s="11"/>
      <c r="GPL14" s="11"/>
      <c r="GPM14" s="11"/>
      <c r="GPN14" s="11"/>
      <c r="GPO14" s="11"/>
      <c r="GPP14" s="11"/>
      <c r="GPQ14" s="11"/>
      <c r="GPR14" s="11"/>
      <c r="GPS14" s="11"/>
      <c r="GPT14" s="11"/>
      <c r="GPU14" s="11"/>
      <c r="GPV14" s="11"/>
      <c r="GPW14" s="11"/>
      <c r="GPX14" s="11"/>
      <c r="GPY14" s="11"/>
      <c r="GPZ14" s="11"/>
      <c r="GQA14" s="11"/>
      <c r="GQB14" s="11"/>
      <c r="GQC14" s="11"/>
      <c r="GQD14" s="11"/>
      <c r="GQE14" s="11"/>
      <c r="GQF14" s="11"/>
      <c r="GQG14" s="11"/>
      <c r="GQH14" s="11"/>
      <c r="GQI14" s="11"/>
      <c r="GQJ14" s="11"/>
      <c r="GQK14" s="11"/>
      <c r="GQL14" s="11"/>
      <c r="GQM14" s="11"/>
      <c r="GQN14" s="11"/>
      <c r="GQO14" s="11"/>
      <c r="GQP14" s="11"/>
      <c r="GQQ14" s="11"/>
      <c r="GQR14" s="11"/>
      <c r="GQS14" s="11"/>
      <c r="GQT14" s="11"/>
      <c r="GQU14" s="11"/>
      <c r="GQV14" s="11"/>
      <c r="GQW14" s="11"/>
      <c r="GQX14" s="11"/>
      <c r="GQY14" s="11"/>
      <c r="GQZ14" s="11"/>
      <c r="GRA14" s="11"/>
      <c r="GRB14" s="11"/>
      <c r="GRC14" s="11"/>
      <c r="GRD14" s="11"/>
      <c r="GRE14" s="11"/>
      <c r="GRF14" s="11"/>
      <c r="GRG14" s="11"/>
      <c r="GRH14" s="11"/>
      <c r="GRI14" s="11"/>
      <c r="GRJ14" s="11"/>
      <c r="GRK14" s="11"/>
      <c r="GRL14" s="11"/>
      <c r="GRM14" s="11"/>
      <c r="GRN14" s="11"/>
      <c r="GRO14" s="11"/>
      <c r="GRP14" s="11"/>
      <c r="GRQ14" s="11"/>
      <c r="GRR14" s="11"/>
      <c r="GRS14" s="11"/>
      <c r="GRT14" s="11"/>
      <c r="GRU14" s="11"/>
      <c r="GRV14" s="11"/>
      <c r="GRW14" s="11"/>
      <c r="GRX14" s="11"/>
      <c r="GRY14" s="11"/>
      <c r="GRZ14" s="11"/>
      <c r="GSA14" s="11"/>
      <c r="GSB14" s="11"/>
      <c r="GSC14" s="11"/>
      <c r="GSD14" s="11"/>
      <c r="GSE14" s="11"/>
      <c r="GSF14" s="11"/>
      <c r="GSG14" s="11"/>
      <c r="GSH14" s="11"/>
      <c r="GSI14" s="11"/>
      <c r="GSJ14" s="11"/>
      <c r="GSK14" s="11"/>
      <c r="GSL14" s="11"/>
      <c r="GSM14" s="11"/>
      <c r="GSN14" s="11"/>
      <c r="GSO14" s="11"/>
      <c r="GSP14" s="11"/>
      <c r="GSQ14" s="11"/>
      <c r="GSR14" s="11"/>
      <c r="GSS14" s="11"/>
      <c r="GST14" s="11"/>
      <c r="GSU14" s="11"/>
      <c r="GSV14" s="11"/>
      <c r="GSW14" s="11"/>
      <c r="GSX14" s="11"/>
      <c r="GSY14" s="11"/>
      <c r="GSZ14" s="11"/>
      <c r="GTA14" s="11"/>
      <c r="GTB14" s="11"/>
      <c r="GTC14" s="11"/>
      <c r="GTD14" s="11"/>
      <c r="GTE14" s="11"/>
      <c r="GTF14" s="11"/>
      <c r="GTG14" s="11"/>
      <c r="GTH14" s="11"/>
      <c r="GTI14" s="11"/>
      <c r="GTJ14" s="11"/>
      <c r="GTK14" s="11"/>
      <c r="GTL14" s="11"/>
      <c r="GTM14" s="11"/>
      <c r="GTN14" s="11"/>
      <c r="GTO14" s="11"/>
      <c r="GTP14" s="11"/>
      <c r="GTQ14" s="11"/>
      <c r="GTR14" s="11"/>
      <c r="GTS14" s="11"/>
      <c r="GTT14" s="11"/>
      <c r="GTU14" s="11"/>
      <c r="GTV14" s="11"/>
      <c r="GTW14" s="11"/>
      <c r="GTX14" s="11"/>
      <c r="GTY14" s="11"/>
      <c r="GTZ14" s="11"/>
      <c r="GUA14" s="11"/>
      <c r="GUB14" s="11"/>
      <c r="GUC14" s="11"/>
      <c r="GUD14" s="11"/>
      <c r="GUE14" s="11"/>
      <c r="GUF14" s="11"/>
      <c r="GUG14" s="11"/>
      <c r="GUH14" s="11"/>
      <c r="GUI14" s="11"/>
      <c r="GUJ14" s="11"/>
      <c r="GUK14" s="11"/>
      <c r="GUL14" s="11"/>
      <c r="GUM14" s="11"/>
      <c r="GUN14" s="11"/>
      <c r="GUO14" s="11"/>
      <c r="GUP14" s="11"/>
      <c r="GUQ14" s="11"/>
      <c r="GUR14" s="11"/>
      <c r="GUS14" s="11"/>
      <c r="GUT14" s="11"/>
      <c r="GUU14" s="11"/>
      <c r="GUV14" s="11"/>
      <c r="GUW14" s="11"/>
      <c r="GUX14" s="11"/>
      <c r="GUY14" s="11"/>
      <c r="GUZ14" s="11"/>
      <c r="GVA14" s="11"/>
      <c r="GVB14" s="11"/>
      <c r="GVC14" s="11"/>
      <c r="GVD14" s="11"/>
      <c r="GVE14" s="11"/>
      <c r="GVF14" s="11"/>
      <c r="GVG14" s="11"/>
      <c r="GVH14" s="11"/>
      <c r="GVI14" s="11"/>
      <c r="GVJ14" s="11"/>
      <c r="GVK14" s="11"/>
      <c r="GVL14" s="11"/>
      <c r="GVM14" s="11"/>
      <c r="GVN14" s="11"/>
      <c r="GVO14" s="11"/>
      <c r="GVP14" s="11"/>
      <c r="GVQ14" s="11"/>
      <c r="GVR14" s="11"/>
      <c r="GVS14" s="11"/>
      <c r="GVT14" s="11"/>
      <c r="GVU14" s="11"/>
      <c r="GVV14" s="11"/>
      <c r="GVW14" s="11"/>
      <c r="GVX14" s="11"/>
      <c r="GVY14" s="11"/>
      <c r="GVZ14" s="11"/>
      <c r="GWA14" s="11"/>
      <c r="GWB14" s="11"/>
      <c r="GWC14" s="11"/>
      <c r="GWD14" s="11"/>
      <c r="GWE14" s="11"/>
      <c r="GWF14" s="11"/>
      <c r="GWG14" s="11"/>
      <c r="GWH14" s="11"/>
      <c r="GWI14" s="11"/>
      <c r="GWJ14" s="11"/>
      <c r="GWK14" s="11"/>
      <c r="GWL14" s="11"/>
      <c r="GWM14" s="11"/>
      <c r="GWN14" s="11"/>
      <c r="GWO14" s="11"/>
      <c r="GWP14" s="11"/>
      <c r="GWQ14" s="11"/>
      <c r="GWR14" s="11"/>
      <c r="GWS14" s="11"/>
      <c r="GWT14" s="11"/>
      <c r="GWU14" s="11"/>
      <c r="GWV14" s="11"/>
      <c r="GWW14" s="11"/>
      <c r="GWX14" s="11"/>
      <c r="GWY14" s="11"/>
      <c r="GWZ14" s="11"/>
      <c r="GXA14" s="11"/>
      <c r="GXB14" s="11"/>
      <c r="GXC14" s="11"/>
      <c r="GXD14" s="11"/>
      <c r="GXE14" s="11"/>
      <c r="GXF14" s="11"/>
      <c r="GXG14" s="11"/>
      <c r="GXH14" s="11"/>
      <c r="GXI14" s="11"/>
      <c r="GXJ14" s="11"/>
      <c r="GXK14" s="11"/>
      <c r="GXL14" s="11"/>
      <c r="GXM14" s="11"/>
      <c r="GXN14" s="11"/>
      <c r="GXO14" s="11"/>
      <c r="GXP14" s="11"/>
      <c r="GXQ14" s="11"/>
      <c r="GXR14" s="11"/>
      <c r="GXS14" s="11"/>
      <c r="GXT14" s="11"/>
      <c r="GXU14" s="11"/>
      <c r="GXV14" s="11"/>
      <c r="GXW14" s="11"/>
      <c r="GXX14" s="11"/>
      <c r="GXY14" s="11"/>
      <c r="GXZ14" s="11"/>
      <c r="GYA14" s="11"/>
      <c r="GYB14" s="11"/>
      <c r="GYC14" s="11"/>
      <c r="GYD14" s="11"/>
      <c r="GYE14" s="11"/>
      <c r="GYF14" s="11"/>
      <c r="GYG14" s="11"/>
      <c r="GYH14" s="11"/>
      <c r="GYI14" s="11"/>
      <c r="GYJ14" s="11"/>
      <c r="GYK14" s="11"/>
      <c r="GYL14" s="11"/>
      <c r="GYM14" s="11"/>
      <c r="GYN14" s="11"/>
      <c r="GYO14" s="11"/>
      <c r="GYP14" s="11"/>
      <c r="GYQ14" s="11"/>
      <c r="GYR14" s="11"/>
      <c r="GYS14" s="11"/>
      <c r="GYT14" s="11"/>
      <c r="GYU14" s="11"/>
      <c r="GYV14" s="11"/>
      <c r="GYW14" s="11"/>
      <c r="GYX14" s="11"/>
      <c r="GYY14" s="11"/>
      <c r="GYZ14" s="11"/>
      <c r="GZA14" s="11"/>
      <c r="GZB14" s="11"/>
      <c r="GZC14" s="11"/>
      <c r="GZD14" s="11"/>
      <c r="GZE14" s="11"/>
      <c r="GZF14" s="11"/>
      <c r="GZG14" s="11"/>
      <c r="GZH14" s="11"/>
      <c r="GZI14" s="11"/>
      <c r="GZJ14" s="11"/>
      <c r="GZK14" s="11"/>
      <c r="GZL14" s="11"/>
      <c r="GZM14" s="11"/>
      <c r="GZN14" s="11"/>
      <c r="GZO14" s="11"/>
      <c r="GZP14" s="11"/>
      <c r="GZQ14" s="11"/>
      <c r="GZR14" s="11"/>
      <c r="GZS14" s="11"/>
      <c r="GZT14" s="11"/>
      <c r="GZU14" s="11"/>
      <c r="GZV14" s="11"/>
      <c r="GZW14" s="11"/>
      <c r="GZX14" s="11"/>
      <c r="GZY14" s="11"/>
      <c r="GZZ14" s="11"/>
      <c r="HAA14" s="11"/>
      <c r="HAB14" s="11"/>
      <c r="HAC14" s="11"/>
      <c r="HAD14" s="11"/>
      <c r="HAE14" s="11"/>
      <c r="HAF14" s="11"/>
      <c r="HAG14" s="11"/>
      <c r="HAH14" s="11"/>
      <c r="HAI14" s="11"/>
      <c r="HAJ14" s="11"/>
      <c r="HAK14" s="11"/>
      <c r="HAL14" s="11"/>
      <c r="HAM14" s="11"/>
      <c r="HAN14" s="11"/>
      <c r="HAO14" s="11"/>
      <c r="HAP14" s="11"/>
      <c r="HAQ14" s="11"/>
      <c r="HAR14" s="11"/>
      <c r="HAS14" s="11"/>
      <c r="HAT14" s="11"/>
      <c r="HAU14" s="11"/>
      <c r="HAV14" s="11"/>
      <c r="HAW14" s="11"/>
      <c r="HAX14" s="11"/>
      <c r="HAY14" s="11"/>
      <c r="HAZ14" s="11"/>
      <c r="HBA14" s="11"/>
      <c r="HBB14" s="11"/>
      <c r="HBC14" s="11"/>
      <c r="HBD14" s="11"/>
      <c r="HBE14" s="11"/>
      <c r="HBF14" s="11"/>
      <c r="HBG14" s="11"/>
      <c r="HBH14" s="11"/>
      <c r="HBI14" s="11"/>
      <c r="HBJ14" s="11"/>
      <c r="HBK14" s="11"/>
      <c r="HBL14" s="11"/>
      <c r="HBM14" s="11"/>
      <c r="HBN14" s="11"/>
      <c r="HBO14" s="11"/>
      <c r="HBP14" s="11"/>
      <c r="HBQ14" s="11"/>
      <c r="HBR14" s="11"/>
      <c r="HBS14" s="11"/>
      <c r="HBT14" s="11"/>
      <c r="HBU14" s="11"/>
      <c r="HBV14" s="11"/>
      <c r="HBW14" s="11"/>
      <c r="HBX14" s="11"/>
      <c r="HBY14" s="11"/>
      <c r="HBZ14" s="11"/>
      <c r="HCA14" s="11"/>
      <c r="HCB14" s="11"/>
      <c r="HCC14" s="11"/>
      <c r="HCD14" s="11"/>
      <c r="HCE14" s="11"/>
      <c r="HCF14" s="11"/>
      <c r="HCG14" s="11"/>
      <c r="HCH14" s="11"/>
      <c r="HCI14" s="11"/>
      <c r="HCJ14" s="11"/>
      <c r="HCK14" s="11"/>
      <c r="HCL14" s="11"/>
      <c r="HCM14" s="11"/>
      <c r="HCN14" s="11"/>
      <c r="HCO14" s="11"/>
      <c r="HCP14" s="11"/>
      <c r="HCQ14" s="11"/>
      <c r="HCR14" s="11"/>
      <c r="HCS14" s="11"/>
      <c r="HCT14" s="11"/>
      <c r="HCU14" s="11"/>
      <c r="HCV14" s="11"/>
      <c r="HCW14" s="11"/>
      <c r="HCX14" s="11"/>
      <c r="HCY14" s="11"/>
      <c r="HCZ14" s="11"/>
      <c r="HDA14" s="11"/>
      <c r="HDB14" s="11"/>
      <c r="HDC14" s="11"/>
      <c r="HDD14" s="11"/>
      <c r="HDE14" s="11"/>
      <c r="HDF14" s="11"/>
      <c r="HDG14" s="11"/>
      <c r="HDH14" s="11"/>
      <c r="HDI14" s="11"/>
      <c r="HDJ14" s="11"/>
      <c r="HDK14" s="11"/>
      <c r="HDL14" s="11"/>
      <c r="HDM14" s="11"/>
      <c r="HDN14" s="11"/>
      <c r="HDO14" s="11"/>
      <c r="HDP14" s="11"/>
      <c r="HDQ14" s="11"/>
      <c r="HDR14" s="11"/>
      <c r="HDS14" s="11"/>
      <c r="HDT14" s="11"/>
      <c r="HDU14" s="11"/>
      <c r="HDV14" s="11"/>
      <c r="HDW14" s="11"/>
      <c r="HDX14" s="11"/>
      <c r="HDY14" s="11"/>
      <c r="HDZ14" s="11"/>
      <c r="HEA14" s="11"/>
      <c r="HEB14" s="11"/>
      <c r="HEC14" s="11"/>
      <c r="HED14" s="11"/>
      <c r="HEE14" s="11"/>
      <c r="HEF14" s="11"/>
      <c r="HEG14" s="11"/>
      <c r="HEH14" s="11"/>
      <c r="HEI14" s="11"/>
      <c r="HEJ14" s="11"/>
      <c r="HEK14" s="11"/>
      <c r="HEL14" s="11"/>
      <c r="HEM14" s="11"/>
      <c r="HEN14" s="11"/>
      <c r="HEO14" s="11"/>
      <c r="HEP14" s="11"/>
      <c r="HEQ14" s="11"/>
      <c r="HER14" s="11"/>
      <c r="HES14" s="11"/>
      <c r="HET14" s="11"/>
      <c r="HEU14" s="11"/>
      <c r="HEV14" s="11"/>
      <c r="HEW14" s="11"/>
      <c r="HEX14" s="11"/>
      <c r="HEY14" s="11"/>
      <c r="HEZ14" s="11"/>
      <c r="HFA14" s="11"/>
      <c r="HFB14" s="11"/>
      <c r="HFC14" s="11"/>
      <c r="HFD14" s="11"/>
      <c r="HFE14" s="11"/>
      <c r="HFF14" s="11"/>
      <c r="HFG14" s="11"/>
      <c r="HFH14" s="11"/>
      <c r="HFI14" s="11"/>
      <c r="HFJ14" s="11"/>
      <c r="HFK14" s="11"/>
      <c r="HFL14" s="11"/>
      <c r="HFM14" s="11"/>
      <c r="HFN14" s="11"/>
      <c r="HFO14" s="11"/>
      <c r="HFP14" s="11"/>
      <c r="HFQ14" s="11"/>
      <c r="HFR14" s="11"/>
      <c r="HFS14" s="11"/>
      <c r="HFT14" s="11"/>
      <c r="HFU14" s="11"/>
      <c r="HFV14" s="11"/>
      <c r="HFW14" s="11"/>
      <c r="HFX14" s="11"/>
      <c r="HFY14" s="11"/>
      <c r="HFZ14" s="11"/>
      <c r="HGA14" s="11"/>
      <c r="HGB14" s="11"/>
      <c r="HGC14" s="11"/>
      <c r="HGD14" s="11"/>
      <c r="HGE14" s="11"/>
      <c r="HGF14" s="11"/>
      <c r="HGG14" s="11"/>
      <c r="HGH14" s="11"/>
      <c r="HGI14" s="11"/>
      <c r="HGJ14" s="11"/>
      <c r="HGK14" s="11"/>
      <c r="HGL14" s="11"/>
      <c r="HGM14" s="11"/>
      <c r="HGN14" s="11"/>
      <c r="HGO14" s="11"/>
      <c r="HGP14" s="11"/>
      <c r="HGQ14" s="11"/>
      <c r="HGR14" s="11"/>
      <c r="HGS14" s="11"/>
      <c r="HGT14" s="11"/>
      <c r="HGU14" s="11"/>
      <c r="HGV14" s="11"/>
      <c r="HGW14" s="11"/>
      <c r="HGX14" s="11"/>
      <c r="HGY14" s="11"/>
      <c r="HGZ14" s="11"/>
      <c r="HHA14" s="11"/>
      <c r="HHB14" s="11"/>
      <c r="HHC14" s="11"/>
      <c r="HHD14" s="11"/>
      <c r="HHE14" s="11"/>
      <c r="HHF14" s="11"/>
      <c r="HHG14" s="11"/>
      <c r="HHH14" s="11"/>
      <c r="HHI14" s="11"/>
      <c r="HHJ14" s="11"/>
      <c r="HHK14" s="11"/>
      <c r="HHL14" s="11"/>
      <c r="HHM14" s="11"/>
      <c r="HHN14" s="11"/>
      <c r="HHO14" s="11"/>
      <c r="HHP14" s="11"/>
      <c r="HHQ14" s="11"/>
      <c r="HHR14" s="11"/>
      <c r="HHS14" s="11"/>
      <c r="HHT14" s="11"/>
      <c r="HHU14" s="11"/>
      <c r="HHV14" s="11"/>
      <c r="HHW14" s="11"/>
      <c r="HHX14" s="11"/>
      <c r="HHY14" s="11"/>
      <c r="HHZ14" s="11"/>
      <c r="HIA14" s="11"/>
      <c r="HIB14" s="11"/>
      <c r="HIC14" s="11"/>
      <c r="HID14" s="11"/>
      <c r="HIE14" s="11"/>
      <c r="HIF14" s="11"/>
      <c r="HIG14" s="11"/>
      <c r="HIH14" s="11"/>
      <c r="HII14" s="11"/>
      <c r="HIJ14" s="11"/>
      <c r="HIK14" s="11"/>
      <c r="HIL14" s="11"/>
      <c r="HIM14" s="11"/>
      <c r="HIN14" s="11"/>
      <c r="HIO14" s="11"/>
      <c r="HIP14" s="11"/>
      <c r="HIQ14" s="11"/>
      <c r="HIR14" s="11"/>
      <c r="HIS14" s="11"/>
      <c r="HIT14" s="11"/>
      <c r="HIU14" s="11"/>
      <c r="HIV14" s="11"/>
      <c r="HIW14" s="11"/>
      <c r="HIX14" s="11"/>
      <c r="HIY14" s="11"/>
      <c r="HIZ14" s="11"/>
      <c r="HJA14" s="11"/>
      <c r="HJB14" s="11"/>
      <c r="HJC14" s="11"/>
      <c r="HJD14" s="11"/>
      <c r="HJE14" s="11"/>
      <c r="HJF14" s="11"/>
      <c r="HJG14" s="11"/>
      <c r="HJH14" s="11"/>
      <c r="HJI14" s="11"/>
      <c r="HJJ14" s="11"/>
      <c r="HJK14" s="11"/>
      <c r="HJL14" s="11"/>
      <c r="HJM14" s="11"/>
      <c r="HJN14" s="11"/>
      <c r="HJO14" s="11"/>
      <c r="HJP14" s="11"/>
      <c r="HJQ14" s="11"/>
      <c r="HJR14" s="11"/>
      <c r="HJS14" s="11"/>
      <c r="HJT14" s="11"/>
      <c r="HJU14" s="11"/>
      <c r="HJV14" s="11"/>
      <c r="HJW14" s="11"/>
      <c r="HJX14" s="11"/>
      <c r="HJY14" s="11"/>
      <c r="HJZ14" s="11"/>
      <c r="HKA14" s="11"/>
      <c r="HKB14" s="11"/>
      <c r="HKC14" s="11"/>
      <c r="HKD14" s="11"/>
      <c r="HKE14" s="11"/>
      <c r="HKF14" s="11"/>
      <c r="HKG14" s="11"/>
      <c r="HKH14" s="11"/>
      <c r="HKI14" s="11"/>
      <c r="HKJ14" s="11"/>
      <c r="HKK14" s="11"/>
      <c r="HKL14" s="11"/>
      <c r="HKM14" s="11"/>
      <c r="HKN14" s="11"/>
      <c r="HKO14" s="11"/>
      <c r="HKP14" s="11"/>
      <c r="HKQ14" s="11"/>
      <c r="HKR14" s="11"/>
      <c r="HKS14" s="11"/>
      <c r="HKT14" s="11"/>
      <c r="HKU14" s="11"/>
      <c r="HKV14" s="11"/>
      <c r="HKW14" s="11"/>
      <c r="HKX14" s="11"/>
      <c r="HKY14" s="11"/>
      <c r="HKZ14" s="11"/>
      <c r="HLA14" s="11"/>
      <c r="HLB14" s="11"/>
      <c r="HLC14" s="11"/>
      <c r="HLD14" s="11"/>
      <c r="HLE14" s="11"/>
      <c r="HLF14" s="11"/>
      <c r="HLG14" s="11"/>
      <c r="HLH14" s="11"/>
      <c r="HLI14" s="11"/>
      <c r="HLJ14" s="11"/>
      <c r="HLK14" s="11"/>
      <c r="HLL14" s="11"/>
      <c r="HLM14" s="11"/>
      <c r="HLN14" s="11"/>
      <c r="HLO14" s="11"/>
      <c r="HLP14" s="11"/>
      <c r="HLQ14" s="11"/>
      <c r="HLR14" s="11"/>
      <c r="HLS14" s="11"/>
      <c r="HLT14" s="11"/>
      <c r="HLU14" s="11"/>
      <c r="HLV14" s="11"/>
      <c r="HLW14" s="11"/>
      <c r="HLX14" s="11"/>
      <c r="HLY14" s="11"/>
      <c r="HLZ14" s="11"/>
      <c r="HMA14" s="11"/>
      <c r="HMB14" s="11"/>
      <c r="HMC14" s="11"/>
      <c r="HMD14" s="11"/>
      <c r="HME14" s="11"/>
      <c r="HMF14" s="11"/>
      <c r="HMG14" s="11"/>
      <c r="HMH14" s="11"/>
      <c r="HMI14" s="11"/>
      <c r="HMJ14" s="11"/>
      <c r="HMK14" s="11"/>
      <c r="HML14" s="11"/>
      <c r="HMM14" s="11"/>
      <c r="HMN14" s="11"/>
      <c r="HMO14" s="11"/>
      <c r="HMP14" s="11"/>
      <c r="HMQ14" s="11"/>
      <c r="HMR14" s="11"/>
      <c r="HMS14" s="11"/>
      <c r="HMT14" s="11"/>
      <c r="HMU14" s="11"/>
      <c r="HMV14" s="11"/>
      <c r="HMW14" s="11"/>
      <c r="HMX14" s="11"/>
      <c r="HMY14" s="11"/>
      <c r="HMZ14" s="11"/>
      <c r="HNA14" s="11"/>
      <c r="HNB14" s="11"/>
      <c r="HNC14" s="11"/>
      <c r="HND14" s="11"/>
      <c r="HNE14" s="11"/>
      <c r="HNF14" s="11"/>
      <c r="HNG14" s="11"/>
      <c r="HNH14" s="11"/>
      <c r="HNI14" s="11"/>
      <c r="HNJ14" s="11"/>
      <c r="HNK14" s="11"/>
      <c r="HNL14" s="11"/>
      <c r="HNM14" s="11"/>
      <c r="HNN14" s="11"/>
      <c r="HNO14" s="11"/>
      <c r="HNP14" s="11"/>
      <c r="HNQ14" s="11"/>
      <c r="HNR14" s="11"/>
      <c r="HNS14" s="11"/>
      <c r="HNT14" s="11"/>
      <c r="HNU14" s="11"/>
      <c r="HNV14" s="11"/>
      <c r="HNW14" s="11"/>
      <c r="HNX14" s="11"/>
      <c r="HNY14" s="11"/>
      <c r="HNZ14" s="11"/>
      <c r="HOA14" s="11"/>
      <c r="HOB14" s="11"/>
      <c r="HOC14" s="11"/>
      <c r="HOD14" s="11"/>
      <c r="HOE14" s="11"/>
      <c r="HOF14" s="11"/>
      <c r="HOG14" s="11"/>
      <c r="HOH14" s="11"/>
      <c r="HOI14" s="11"/>
      <c r="HOJ14" s="11"/>
      <c r="HOK14" s="11"/>
      <c r="HOL14" s="11"/>
      <c r="HOM14" s="11"/>
      <c r="HON14" s="11"/>
      <c r="HOO14" s="11"/>
      <c r="HOP14" s="11"/>
      <c r="HOQ14" s="11"/>
      <c r="HOR14" s="11"/>
      <c r="HOS14" s="11"/>
      <c r="HOT14" s="11"/>
      <c r="HOU14" s="11"/>
      <c r="HOV14" s="11"/>
      <c r="HOW14" s="11"/>
      <c r="HOX14" s="11"/>
      <c r="HOY14" s="11"/>
      <c r="HOZ14" s="11"/>
      <c r="HPA14" s="11"/>
      <c r="HPB14" s="11"/>
      <c r="HPC14" s="11"/>
      <c r="HPD14" s="11"/>
      <c r="HPE14" s="11"/>
      <c r="HPF14" s="11"/>
      <c r="HPG14" s="11"/>
      <c r="HPH14" s="11"/>
      <c r="HPI14" s="11"/>
      <c r="HPJ14" s="11"/>
      <c r="HPK14" s="11"/>
      <c r="HPL14" s="11"/>
      <c r="HPM14" s="11"/>
      <c r="HPN14" s="11"/>
      <c r="HPO14" s="11"/>
      <c r="HPP14" s="11"/>
      <c r="HPQ14" s="11"/>
      <c r="HPR14" s="11"/>
      <c r="HPS14" s="11"/>
      <c r="HPT14" s="11"/>
      <c r="HPU14" s="11"/>
      <c r="HPV14" s="11"/>
      <c r="HPW14" s="11"/>
      <c r="HPX14" s="11"/>
      <c r="HPY14" s="11"/>
      <c r="HPZ14" s="11"/>
      <c r="HQA14" s="11"/>
      <c r="HQB14" s="11"/>
      <c r="HQC14" s="11"/>
      <c r="HQD14" s="11"/>
      <c r="HQE14" s="11"/>
      <c r="HQF14" s="11"/>
      <c r="HQG14" s="11"/>
      <c r="HQH14" s="11"/>
      <c r="HQI14" s="11"/>
      <c r="HQJ14" s="11"/>
      <c r="HQK14" s="11"/>
      <c r="HQL14" s="11"/>
      <c r="HQM14" s="11"/>
      <c r="HQN14" s="11"/>
      <c r="HQO14" s="11"/>
      <c r="HQP14" s="11"/>
      <c r="HQQ14" s="11"/>
      <c r="HQR14" s="11"/>
      <c r="HQS14" s="11"/>
      <c r="HQT14" s="11"/>
      <c r="HQU14" s="11"/>
      <c r="HQV14" s="11"/>
      <c r="HQW14" s="11"/>
      <c r="HQX14" s="11"/>
      <c r="HQY14" s="11"/>
      <c r="HQZ14" s="11"/>
      <c r="HRA14" s="11"/>
      <c r="HRB14" s="11"/>
      <c r="HRC14" s="11"/>
      <c r="HRD14" s="11"/>
      <c r="HRE14" s="11"/>
      <c r="HRF14" s="11"/>
      <c r="HRG14" s="11"/>
      <c r="HRH14" s="11"/>
      <c r="HRI14" s="11"/>
      <c r="HRJ14" s="11"/>
      <c r="HRK14" s="11"/>
      <c r="HRL14" s="11"/>
      <c r="HRM14" s="11"/>
      <c r="HRN14" s="11"/>
      <c r="HRO14" s="11"/>
      <c r="HRP14" s="11"/>
      <c r="HRQ14" s="11"/>
      <c r="HRR14" s="11"/>
      <c r="HRS14" s="11"/>
      <c r="HRT14" s="11"/>
      <c r="HRU14" s="11"/>
      <c r="HRV14" s="11"/>
      <c r="HRW14" s="11"/>
      <c r="HRX14" s="11"/>
      <c r="HRY14" s="11"/>
      <c r="HRZ14" s="11"/>
      <c r="HSA14" s="11"/>
      <c r="HSB14" s="11"/>
      <c r="HSC14" s="11"/>
      <c r="HSD14" s="11"/>
      <c r="HSE14" s="11"/>
      <c r="HSF14" s="11"/>
      <c r="HSG14" s="11"/>
      <c r="HSH14" s="11"/>
      <c r="HSI14" s="11"/>
      <c r="HSJ14" s="11"/>
      <c r="HSK14" s="11"/>
      <c r="HSL14" s="11"/>
      <c r="HSM14" s="11"/>
      <c r="HSN14" s="11"/>
      <c r="HSO14" s="11"/>
      <c r="HSP14" s="11"/>
      <c r="HSQ14" s="11"/>
      <c r="HSR14" s="11"/>
      <c r="HSS14" s="11"/>
      <c r="HST14" s="11"/>
      <c r="HSU14" s="11"/>
      <c r="HSV14" s="11"/>
      <c r="HSW14" s="11"/>
      <c r="HSX14" s="11"/>
      <c r="HSY14" s="11"/>
      <c r="HSZ14" s="11"/>
      <c r="HTA14" s="11"/>
      <c r="HTB14" s="11"/>
      <c r="HTC14" s="11"/>
      <c r="HTD14" s="11"/>
      <c r="HTE14" s="11"/>
      <c r="HTF14" s="11"/>
      <c r="HTG14" s="11"/>
      <c r="HTH14" s="11"/>
      <c r="HTI14" s="11"/>
      <c r="HTJ14" s="11"/>
      <c r="HTK14" s="11"/>
      <c r="HTL14" s="11"/>
      <c r="HTM14" s="11"/>
      <c r="HTN14" s="11"/>
      <c r="HTO14" s="11"/>
      <c r="HTP14" s="11"/>
      <c r="HTQ14" s="11"/>
      <c r="HTR14" s="11"/>
      <c r="HTS14" s="11"/>
      <c r="HTT14" s="11"/>
      <c r="HTU14" s="11"/>
      <c r="HTV14" s="11"/>
      <c r="HTW14" s="11"/>
      <c r="HTX14" s="11"/>
      <c r="HTY14" s="11"/>
      <c r="HTZ14" s="11"/>
      <c r="HUA14" s="11"/>
      <c r="HUB14" s="11"/>
      <c r="HUC14" s="11"/>
      <c r="HUD14" s="11"/>
      <c r="HUE14" s="11"/>
      <c r="HUF14" s="11"/>
      <c r="HUG14" s="11"/>
      <c r="HUH14" s="11"/>
      <c r="HUI14" s="11"/>
      <c r="HUJ14" s="11"/>
      <c r="HUK14" s="11"/>
      <c r="HUL14" s="11"/>
      <c r="HUM14" s="11"/>
      <c r="HUN14" s="11"/>
      <c r="HUO14" s="11"/>
      <c r="HUP14" s="11"/>
      <c r="HUQ14" s="11"/>
      <c r="HUR14" s="11"/>
      <c r="HUS14" s="11"/>
      <c r="HUT14" s="11"/>
      <c r="HUU14" s="11"/>
      <c r="HUV14" s="11"/>
      <c r="HUW14" s="11"/>
      <c r="HUX14" s="11"/>
      <c r="HUY14" s="11"/>
      <c r="HUZ14" s="11"/>
      <c r="HVA14" s="11"/>
      <c r="HVB14" s="11"/>
      <c r="HVC14" s="11"/>
      <c r="HVD14" s="11"/>
      <c r="HVE14" s="11"/>
      <c r="HVF14" s="11"/>
      <c r="HVG14" s="11"/>
      <c r="HVH14" s="11"/>
      <c r="HVI14" s="11"/>
      <c r="HVJ14" s="11"/>
      <c r="HVK14" s="11"/>
      <c r="HVL14" s="11"/>
      <c r="HVM14" s="11"/>
      <c r="HVN14" s="11"/>
      <c r="HVO14" s="11"/>
      <c r="HVP14" s="11"/>
      <c r="HVQ14" s="11"/>
      <c r="HVR14" s="11"/>
      <c r="HVS14" s="11"/>
      <c r="HVT14" s="11"/>
      <c r="HVU14" s="11"/>
      <c r="HVV14" s="11"/>
      <c r="HVW14" s="11"/>
      <c r="HVX14" s="11"/>
      <c r="HVY14" s="11"/>
      <c r="HVZ14" s="11"/>
      <c r="HWA14" s="11"/>
      <c r="HWB14" s="11"/>
      <c r="HWC14" s="11"/>
      <c r="HWD14" s="11"/>
      <c r="HWE14" s="11"/>
      <c r="HWF14" s="11"/>
      <c r="HWG14" s="11"/>
      <c r="HWH14" s="11"/>
      <c r="HWI14" s="11"/>
      <c r="HWJ14" s="11"/>
      <c r="HWK14" s="11"/>
      <c r="HWL14" s="11"/>
      <c r="HWM14" s="11"/>
      <c r="HWN14" s="11"/>
      <c r="HWO14" s="11"/>
      <c r="HWP14" s="11"/>
      <c r="HWQ14" s="11"/>
      <c r="HWR14" s="11"/>
      <c r="HWS14" s="11"/>
      <c r="HWT14" s="11"/>
      <c r="HWU14" s="11"/>
      <c r="HWV14" s="11"/>
      <c r="HWW14" s="11"/>
      <c r="HWX14" s="11"/>
      <c r="HWY14" s="11"/>
      <c r="HWZ14" s="11"/>
      <c r="HXA14" s="11"/>
      <c r="HXB14" s="11"/>
      <c r="HXC14" s="11"/>
      <c r="HXD14" s="11"/>
      <c r="HXE14" s="11"/>
      <c r="HXF14" s="11"/>
      <c r="HXG14" s="11"/>
      <c r="HXH14" s="11"/>
      <c r="HXI14" s="11"/>
      <c r="HXJ14" s="11"/>
      <c r="HXK14" s="11"/>
      <c r="HXL14" s="11"/>
      <c r="HXM14" s="11"/>
      <c r="HXN14" s="11"/>
      <c r="HXO14" s="11"/>
      <c r="HXP14" s="11"/>
      <c r="HXQ14" s="11"/>
      <c r="HXR14" s="11"/>
      <c r="HXS14" s="11"/>
      <c r="HXT14" s="11"/>
      <c r="HXU14" s="11"/>
      <c r="HXV14" s="11"/>
      <c r="HXW14" s="11"/>
      <c r="HXX14" s="11"/>
      <c r="HXY14" s="11"/>
      <c r="HXZ14" s="11"/>
      <c r="HYA14" s="11"/>
      <c r="HYB14" s="11"/>
      <c r="HYC14" s="11"/>
      <c r="HYD14" s="11"/>
      <c r="HYE14" s="11"/>
      <c r="HYF14" s="11"/>
      <c r="HYG14" s="11"/>
      <c r="HYH14" s="11"/>
      <c r="HYI14" s="11"/>
      <c r="HYJ14" s="11"/>
      <c r="HYK14" s="11"/>
      <c r="HYL14" s="11"/>
      <c r="HYM14" s="11"/>
      <c r="HYN14" s="11"/>
      <c r="HYO14" s="11"/>
      <c r="HYP14" s="11"/>
      <c r="HYQ14" s="11"/>
      <c r="HYR14" s="11"/>
      <c r="HYS14" s="11"/>
      <c r="HYT14" s="11"/>
      <c r="HYU14" s="11"/>
      <c r="HYV14" s="11"/>
      <c r="HYW14" s="11"/>
      <c r="HYX14" s="11"/>
      <c r="HYY14" s="11"/>
      <c r="HYZ14" s="11"/>
      <c r="HZA14" s="11"/>
      <c r="HZB14" s="11"/>
      <c r="HZC14" s="11"/>
      <c r="HZD14" s="11"/>
      <c r="HZE14" s="11"/>
      <c r="HZF14" s="11"/>
      <c r="HZG14" s="11"/>
      <c r="HZH14" s="11"/>
      <c r="HZI14" s="11"/>
      <c r="HZJ14" s="11"/>
      <c r="HZK14" s="11"/>
      <c r="HZL14" s="11"/>
      <c r="HZM14" s="11"/>
      <c r="HZN14" s="11"/>
      <c r="HZO14" s="11"/>
      <c r="HZP14" s="11"/>
      <c r="HZQ14" s="11"/>
      <c r="HZR14" s="11"/>
      <c r="HZS14" s="11"/>
      <c r="HZT14" s="11"/>
      <c r="HZU14" s="11"/>
      <c r="HZV14" s="11"/>
      <c r="HZW14" s="11"/>
      <c r="HZX14" s="11"/>
      <c r="HZY14" s="11"/>
      <c r="HZZ14" s="11"/>
      <c r="IAA14" s="11"/>
      <c r="IAB14" s="11"/>
      <c r="IAC14" s="11"/>
      <c r="IAD14" s="11"/>
      <c r="IAE14" s="11"/>
      <c r="IAF14" s="11"/>
      <c r="IAG14" s="11"/>
      <c r="IAH14" s="11"/>
      <c r="IAI14" s="11"/>
      <c r="IAJ14" s="11"/>
      <c r="IAK14" s="11"/>
      <c r="IAL14" s="11"/>
      <c r="IAM14" s="11"/>
      <c r="IAN14" s="11"/>
      <c r="IAO14" s="11"/>
      <c r="IAP14" s="11"/>
      <c r="IAQ14" s="11"/>
      <c r="IAR14" s="11"/>
      <c r="IAS14" s="11"/>
      <c r="IAT14" s="11"/>
      <c r="IAU14" s="11"/>
      <c r="IAV14" s="11"/>
      <c r="IAW14" s="11"/>
      <c r="IAX14" s="11"/>
      <c r="IAY14" s="11"/>
      <c r="IAZ14" s="11"/>
      <c r="IBA14" s="11"/>
      <c r="IBB14" s="11"/>
      <c r="IBC14" s="11"/>
      <c r="IBD14" s="11"/>
      <c r="IBE14" s="11"/>
      <c r="IBF14" s="11"/>
      <c r="IBG14" s="11"/>
      <c r="IBH14" s="11"/>
      <c r="IBI14" s="11"/>
      <c r="IBJ14" s="11"/>
      <c r="IBK14" s="11"/>
      <c r="IBL14" s="11"/>
      <c r="IBM14" s="11"/>
      <c r="IBN14" s="11"/>
      <c r="IBO14" s="11"/>
      <c r="IBP14" s="11"/>
      <c r="IBQ14" s="11"/>
      <c r="IBR14" s="11"/>
      <c r="IBS14" s="11"/>
      <c r="IBT14" s="11"/>
      <c r="IBU14" s="11"/>
      <c r="IBV14" s="11"/>
      <c r="IBW14" s="11"/>
      <c r="IBX14" s="11"/>
      <c r="IBY14" s="11"/>
      <c r="IBZ14" s="11"/>
      <c r="ICA14" s="11"/>
      <c r="ICB14" s="11"/>
      <c r="ICC14" s="11"/>
      <c r="ICD14" s="11"/>
      <c r="ICE14" s="11"/>
      <c r="ICF14" s="11"/>
      <c r="ICG14" s="11"/>
      <c r="ICH14" s="11"/>
      <c r="ICI14" s="11"/>
      <c r="ICJ14" s="11"/>
      <c r="ICK14" s="11"/>
      <c r="ICL14" s="11"/>
      <c r="ICM14" s="11"/>
      <c r="ICN14" s="11"/>
      <c r="ICO14" s="11"/>
      <c r="ICP14" s="11"/>
      <c r="ICQ14" s="11"/>
      <c r="ICR14" s="11"/>
      <c r="ICS14" s="11"/>
      <c r="ICT14" s="11"/>
      <c r="ICU14" s="11"/>
      <c r="ICV14" s="11"/>
      <c r="ICW14" s="11"/>
      <c r="ICX14" s="11"/>
      <c r="ICY14" s="11"/>
      <c r="ICZ14" s="11"/>
      <c r="IDA14" s="11"/>
      <c r="IDB14" s="11"/>
      <c r="IDC14" s="11"/>
      <c r="IDD14" s="11"/>
      <c r="IDE14" s="11"/>
      <c r="IDF14" s="11"/>
      <c r="IDG14" s="11"/>
      <c r="IDH14" s="11"/>
      <c r="IDI14" s="11"/>
      <c r="IDJ14" s="11"/>
      <c r="IDK14" s="11"/>
      <c r="IDL14" s="11"/>
      <c r="IDM14" s="11"/>
      <c r="IDN14" s="11"/>
      <c r="IDO14" s="11"/>
      <c r="IDP14" s="11"/>
      <c r="IDQ14" s="11"/>
      <c r="IDR14" s="11"/>
      <c r="IDS14" s="11"/>
      <c r="IDT14" s="11"/>
      <c r="IDU14" s="11"/>
      <c r="IDV14" s="11"/>
      <c r="IDW14" s="11"/>
      <c r="IDX14" s="11"/>
      <c r="IDY14" s="11"/>
      <c r="IDZ14" s="11"/>
      <c r="IEA14" s="11"/>
      <c r="IEB14" s="11"/>
      <c r="IEC14" s="11"/>
      <c r="IED14" s="11"/>
      <c r="IEE14" s="11"/>
      <c r="IEF14" s="11"/>
      <c r="IEG14" s="11"/>
      <c r="IEH14" s="11"/>
      <c r="IEI14" s="11"/>
      <c r="IEJ14" s="11"/>
      <c r="IEK14" s="11"/>
      <c r="IEL14" s="11"/>
      <c r="IEM14" s="11"/>
      <c r="IEN14" s="11"/>
      <c r="IEO14" s="11"/>
      <c r="IEP14" s="11"/>
      <c r="IEQ14" s="11"/>
      <c r="IER14" s="11"/>
      <c r="IES14" s="11"/>
      <c r="IET14" s="11"/>
      <c r="IEU14" s="11"/>
      <c r="IEV14" s="11"/>
      <c r="IEW14" s="11"/>
      <c r="IEX14" s="11"/>
      <c r="IEY14" s="11"/>
      <c r="IEZ14" s="11"/>
      <c r="IFA14" s="11"/>
      <c r="IFB14" s="11"/>
      <c r="IFC14" s="11"/>
      <c r="IFD14" s="11"/>
      <c r="IFE14" s="11"/>
      <c r="IFF14" s="11"/>
      <c r="IFG14" s="11"/>
      <c r="IFH14" s="11"/>
      <c r="IFI14" s="11"/>
      <c r="IFJ14" s="11"/>
      <c r="IFK14" s="11"/>
      <c r="IFL14" s="11"/>
      <c r="IFM14" s="11"/>
      <c r="IFN14" s="11"/>
      <c r="IFO14" s="11"/>
      <c r="IFP14" s="11"/>
      <c r="IFQ14" s="11"/>
      <c r="IFR14" s="11"/>
      <c r="IFS14" s="11"/>
      <c r="IFT14" s="11"/>
      <c r="IFU14" s="11"/>
      <c r="IFV14" s="11"/>
      <c r="IFW14" s="11"/>
      <c r="IFX14" s="11"/>
      <c r="IFY14" s="11"/>
      <c r="IFZ14" s="11"/>
      <c r="IGA14" s="11"/>
      <c r="IGB14" s="11"/>
      <c r="IGC14" s="11"/>
      <c r="IGD14" s="11"/>
      <c r="IGE14" s="11"/>
      <c r="IGF14" s="11"/>
      <c r="IGG14" s="11"/>
      <c r="IGH14" s="11"/>
      <c r="IGI14" s="11"/>
      <c r="IGJ14" s="11"/>
      <c r="IGK14" s="11"/>
      <c r="IGL14" s="11"/>
      <c r="IGM14" s="11"/>
      <c r="IGN14" s="11"/>
      <c r="IGO14" s="11"/>
      <c r="IGP14" s="11"/>
      <c r="IGQ14" s="11"/>
      <c r="IGR14" s="11"/>
      <c r="IGS14" s="11"/>
      <c r="IGT14" s="11"/>
      <c r="IGU14" s="11"/>
      <c r="IGV14" s="11"/>
      <c r="IGW14" s="11"/>
      <c r="IGX14" s="11"/>
      <c r="IGY14" s="11"/>
      <c r="IGZ14" s="11"/>
      <c r="IHA14" s="11"/>
      <c r="IHB14" s="11"/>
      <c r="IHC14" s="11"/>
      <c r="IHD14" s="11"/>
      <c r="IHE14" s="11"/>
      <c r="IHF14" s="11"/>
      <c r="IHG14" s="11"/>
      <c r="IHH14" s="11"/>
      <c r="IHI14" s="11"/>
      <c r="IHJ14" s="11"/>
      <c r="IHK14" s="11"/>
      <c r="IHL14" s="11"/>
      <c r="IHM14" s="11"/>
      <c r="IHN14" s="11"/>
      <c r="IHO14" s="11"/>
      <c r="IHP14" s="11"/>
      <c r="IHQ14" s="11"/>
      <c r="IHR14" s="11"/>
      <c r="IHS14" s="11"/>
      <c r="IHT14" s="11"/>
      <c r="IHU14" s="11"/>
      <c r="IHV14" s="11"/>
      <c r="IHW14" s="11"/>
      <c r="IHX14" s="11"/>
      <c r="IHY14" s="11"/>
      <c r="IHZ14" s="11"/>
      <c r="IIA14" s="11"/>
      <c r="IIB14" s="11"/>
      <c r="IIC14" s="11"/>
      <c r="IID14" s="11"/>
      <c r="IIE14" s="11"/>
      <c r="IIF14" s="11"/>
      <c r="IIG14" s="11"/>
      <c r="IIH14" s="11"/>
      <c r="III14" s="11"/>
      <c r="IIJ14" s="11"/>
      <c r="IIK14" s="11"/>
      <c r="IIL14" s="11"/>
      <c r="IIM14" s="11"/>
      <c r="IIN14" s="11"/>
      <c r="IIO14" s="11"/>
      <c r="IIP14" s="11"/>
      <c r="IIQ14" s="11"/>
      <c r="IIR14" s="11"/>
      <c r="IIS14" s="11"/>
      <c r="IIT14" s="11"/>
      <c r="IIU14" s="11"/>
      <c r="IIV14" s="11"/>
      <c r="IIW14" s="11"/>
      <c r="IIX14" s="11"/>
      <c r="IIY14" s="11"/>
      <c r="IIZ14" s="11"/>
      <c r="IJA14" s="11"/>
      <c r="IJB14" s="11"/>
      <c r="IJC14" s="11"/>
      <c r="IJD14" s="11"/>
      <c r="IJE14" s="11"/>
      <c r="IJF14" s="11"/>
      <c r="IJG14" s="11"/>
      <c r="IJH14" s="11"/>
      <c r="IJI14" s="11"/>
      <c r="IJJ14" s="11"/>
      <c r="IJK14" s="11"/>
      <c r="IJL14" s="11"/>
      <c r="IJM14" s="11"/>
      <c r="IJN14" s="11"/>
      <c r="IJO14" s="11"/>
      <c r="IJP14" s="11"/>
      <c r="IJQ14" s="11"/>
      <c r="IJR14" s="11"/>
      <c r="IJS14" s="11"/>
      <c r="IJT14" s="11"/>
      <c r="IJU14" s="11"/>
      <c r="IJV14" s="11"/>
      <c r="IJW14" s="11"/>
      <c r="IJX14" s="11"/>
      <c r="IJY14" s="11"/>
      <c r="IJZ14" s="11"/>
      <c r="IKA14" s="11"/>
      <c r="IKB14" s="11"/>
      <c r="IKC14" s="11"/>
      <c r="IKD14" s="11"/>
      <c r="IKE14" s="11"/>
      <c r="IKF14" s="11"/>
      <c r="IKG14" s="11"/>
      <c r="IKH14" s="11"/>
      <c r="IKI14" s="11"/>
      <c r="IKJ14" s="11"/>
      <c r="IKK14" s="11"/>
      <c r="IKL14" s="11"/>
      <c r="IKM14" s="11"/>
      <c r="IKN14" s="11"/>
      <c r="IKO14" s="11"/>
      <c r="IKP14" s="11"/>
      <c r="IKQ14" s="11"/>
      <c r="IKR14" s="11"/>
      <c r="IKS14" s="11"/>
      <c r="IKT14" s="11"/>
      <c r="IKU14" s="11"/>
      <c r="IKV14" s="11"/>
      <c r="IKW14" s="11"/>
      <c r="IKX14" s="11"/>
      <c r="IKY14" s="11"/>
      <c r="IKZ14" s="11"/>
      <c r="ILA14" s="11"/>
      <c r="ILB14" s="11"/>
      <c r="ILC14" s="11"/>
      <c r="ILD14" s="11"/>
      <c r="ILE14" s="11"/>
      <c r="ILF14" s="11"/>
      <c r="ILG14" s="11"/>
      <c r="ILH14" s="11"/>
      <c r="ILI14" s="11"/>
      <c r="ILJ14" s="11"/>
      <c r="ILK14" s="11"/>
      <c r="ILL14" s="11"/>
      <c r="ILM14" s="11"/>
      <c r="ILN14" s="11"/>
      <c r="ILO14" s="11"/>
      <c r="ILP14" s="11"/>
      <c r="ILQ14" s="11"/>
      <c r="ILR14" s="11"/>
      <c r="ILS14" s="11"/>
      <c r="ILT14" s="11"/>
      <c r="ILU14" s="11"/>
      <c r="ILV14" s="11"/>
      <c r="ILW14" s="11"/>
      <c r="ILX14" s="11"/>
      <c r="ILY14" s="11"/>
      <c r="ILZ14" s="11"/>
      <c r="IMA14" s="11"/>
      <c r="IMB14" s="11"/>
      <c r="IMC14" s="11"/>
      <c r="IMD14" s="11"/>
      <c r="IME14" s="11"/>
      <c r="IMF14" s="11"/>
      <c r="IMG14" s="11"/>
      <c r="IMH14" s="11"/>
      <c r="IMI14" s="11"/>
      <c r="IMJ14" s="11"/>
      <c r="IMK14" s="11"/>
      <c r="IML14" s="11"/>
      <c r="IMM14" s="11"/>
      <c r="IMN14" s="11"/>
      <c r="IMO14" s="11"/>
      <c r="IMP14" s="11"/>
      <c r="IMQ14" s="11"/>
      <c r="IMR14" s="11"/>
      <c r="IMS14" s="11"/>
      <c r="IMT14" s="11"/>
      <c r="IMU14" s="11"/>
      <c r="IMV14" s="11"/>
      <c r="IMW14" s="11"/>
      <c r="IMX14" s="11"/>
      <c r="IMY14" s="11"/>
      <c r="IMZ14" s="11"/>
      <c r="INA14" s="11"/>
      <c r="INB14" s="11"/>
      <c r="INC14" s="11"/>
      <c r="IND14" s="11"/>
      <c r="INE14" s="11"/>
      <c r="INF14" s="11"/>
      <c r="ING14" s="11"/>
      <c r="INH14" s="11"/>
      <c r="INI14" s="11"/>
      <c r="INJ14" s="11"/>
      <c r="INK14" s="11"/>
      <c r="INL14" s="11"/>
      <c r="INM14" s="11"/>
      <c r="INN14" s="11"/>
      <c r="INO14" s="11"/>
      <c r="INP14" s="11"/>
      <c r="INQ14" s="11"/>
      <c r="INR14" s="11"/>
      <c r="INS14" s="11"/>
      <c r="INT14" s="11"/>
      <c r="INU14" s="11"/>
      <c r="INV14" s="11"/>
      <c r="INW14" s="11"/>
      <c r="INX14" s="11"/>
      <c r="INY14" s="11"/>
      <c r="INZ14" s="11"/>
      <c r="IOA14" s="11"/>
      <c r="IOB14" s="11"/>
      <c r="IOC14" s="11"/>
      <c r="IOD14" s="11"/>
      <c r="IOE14" s="11"/>
      <c r="IOF14" s="11"/>
      <c r="IOG14" s="11"/>
      <c r="IOH14" s="11"/>
      <c r="IOI14" s="11"/>
      <c r="IOJ14" s="11"/>
      <c r="IOK14" s="11"/>
      <c r="IOL14" s="11"/>
      <c r="IOM14" s="11"/>
      <c r="ION14" s="11"/>
      <c r="IOO14" s="11"/>
      <c r="IOP14" s="11"/>
      <c r="IOQ14" s="11"/>
      <c r="IOR14" s="11"/>
      <c r="IOS14" s="11"/>
      <c r="IOT14" s="11"/>
      <c r="IOU14" s="11"/>
      <c r="IOV14" s="11"/>
      <c r="IOW14" s="11"/>
      <c r="IOX14" s="11"/>
      <c r="IOY14" s="11"/>
      <c r="IOZ14" s="11"/>
      <c r="IPA14" s="11"/>
      <c r="IPB14" s="11"/>
      <c r="IPC14" s="11"/>
      <c r="IPD14" s="11"/>
      <c r="IPE14" s="11"/>
      <c r="IPF14" s="11"/>
      <c r="IPG14" s="11"/>
      <c r="IPH14" s="11"/>
      <c r="IPI14" s="11"/>
      <c r="IPJ14" s="11"/>
      <c r="IPK14" s="11"/>
      <c r="IPL14" s="11"/>
      <c r="IPM14" s="11"/>
      <c r="IPN14" s="11"/>
      <c r="IPO14" s="11"/>
      <c r="IPP14" s="11"/>
      <c r="IPQ14" s="11"/>
      <c r="IPR14" s="11"/>
      <c r="IPS14" s="11"/>
      <c r="IPT14" s="11"/>
      <c r="IPU14" s="11"/>
      <c r="IPV14" s="11"/>
      <c r="IPW14" s="11"/>
      <c r="IPX14" s="11"/>
      <c r="IPY14" s="11"/>
      <c r="IPZ14" s="11"/>
      <c r="IQA14" s="11"/>
      <c r="IQB14" s="11"/>
      <c r="IQC14" s="11"/>
      <c r="IQD14" s="11"/>
      <c r="IQE14" s="11"/>
      <c r="IQF14" s="11"/>
      <c r="IQG14" s="11"/>
      <c r="IQH14" s="11"/>
      <c r="IQI14" s="11"/>
      <c r="IQJ14" s="11"/>
      <c r="IQK14" s="11"/>
      <c r="IQL14" s="11"/>
      <c r="IQM14" s="11"/>
      <c r="IQN14" s="11"/>
      <c r="IQO14" s="11"/>
      <c r="IQP14" s="11"/>
      <c r="IQQ14" s="11"/>
      <c r="IQR14" s="11"/>
      <c r="IQS14" s="11"/>
      <c r="IQT14" s="11"/>
      <c r="IQU14" s="11"/>
      <c r="IQV14" s="11"/>
      <c r="IQW14" s="11"/>
      <c r="IQX14" s="11"/>
      <c r="IQY14" s="11"/>
      <c r="IQZ14" s="11"/>
      <c r="IRA14" s="11"/>
      <c r="IRB14" s="11"/>
      <c r="IRC14" s="11"/>
      <c r="IRD14" s="11"/>
      <c r="IRE14" s="11"/>
      <c r="IRF14" s="11"/>
      <c r="IRG14" s="11"/>
      <c r="IRH14" s="11"/>
      <c r="IRI14" s="11"/>
      <c r="IRJ14" s="11"/>
      <c r="IRK14" s="11"/>
      <c r="IRL14" s="11"/>
      <c r="IRM14" s="11"/>
      <c r="IRN14" s="11"/>
      <c r="IRO14" s="11"/>
      <c r="IRP14" s="11"/>
      <c r="IRQ14" s="11"/>
      <c r="IRR14" s="11"/>
      <c r="IRS14" s="11"/>
      <c r="IRT14" s="11"/>
      <c r="IRU14" s="11"/>
      <c r="IRV14" s="11"/>
      <c r="IRW14" s="11"/>
      <c r="IRX14" s="11"/>
      <c r="IRY14" s="11"/>
      <c r="IRZ14" s="11"/>
      <c r="ISA14" s="11"/>
      <c r="ISB14" s="11"/>
      <c r="ISC14" s="11"/>
      <c r="ISD14" s="11"/>
      <c r="ISE14" s="11"/>
      <c r="ISF14" s="11"/>
      <c r="ISG14" s="11"/>
      <c r="ISH14" s="11"/>
      <c r="ISI14" s="11"/>
      <c r="ISJ14" s="11"/>
      <c r="ISK14" s="11"/>
      <c r="ISL14" s="11"/>
      <c r="ISM14" s="11"/>
      <c r="ISN14" s="11"/>
      <c r="ISO14" s="11"/>
      <c r="ISP14" s="11"/>
      <c r="ISQ14" s="11"/>
      <c r="ISR14" s="11"/>
      <c r="ISS14" s="11"/>
      <c r="IST14" s="11"/>
      <c r="ISU14" s="11"/>
      <c r="ISV14" s="11"/>
      <c r="ISW14" s="11"/>
      <c r="ISX14" s="11"/>
      <c r="ISY14" s="11"/>
      <c r="ISZ14" s="11"/>
      <c r="ITA14" s="11"/>
      <c r="ITB14" s="11"/>
      <c r="ITC14" s="11"/>
      <c r="ITD14" s="11"/>
      <c r="ITE14" s="11"/>
      <c r="ITF14" s="11"/>
      <c r="ITG14" s="11"/>
      <c r="ITH14" s="11"/>
      <c r="ITI14" s="11"/>
      <c r="ITJ14" s="11"/>
      <c r="ITK14" s="11"/>
      <c r="ITL14" s="11"/>
      <c r="ITM14" s="11"/>
      <c r="ITN14" s="11"/>
      <c r="ITO14" s="11"/>
      <c r="ITP14" s="11"/>
      <c r="ITQ14" s="11"/>
      <c r="ITR14" s="11"/>
      <c r="ITS14" s="11"/>
      <c r="ITT14" s="11"/>
      <c r="ITU14" s="11"/>
      <c r="ITV14" s="11"/>
      <c r="ITW14" s="11"/>
      <c r="ITX14" s="11"/>
      <c r="ITY14" s="11"/>
      <c r="ITZ14" s="11"/>
      <c r="IUA14" s="11"/>
      <c r="IUB14" s="11"/>
      <c r="IUC14" s="11"/>
      <c r="IUD14" s="11"/>
      <c r="IUE14" s="11"/>
      <c r="IUF14" s="11"/>
      <c r="IUG14" s="11"/>
      <c r="IUH14" s="11"/>
      <c r="IUI14" s="11"/>
      <c r="IUJ14" s="11"/>
      <c r="IUK14" s="11"/>
      <c r="IUL14" s="11"/>
      <c r="IUM14" s="11"/>
      <c r="IUN14" s="11"/>
      <c r="IUO14" s="11"/>
      <c r="IUP14" s="11"/>
      <c r="IUQ14" s="11"/>
      <c r="IUR14" s="11"/>
      <c r="IUS14" s="11"/>
      <c r="IUT14" s="11"/>
      <c r="IUU14" s="11"/>
      <c r="IUV14" s="11"/>
      <c r="IUW14" s="11"/>
      <c r="IUX14" s="11"/>
      <c r="IUY14" s="11"/>
      <c r="IUZ14" s="11"/>
      <c r="IVA14" s="11"/>
      <c r="IVB14" s="11"/>
      <c r="IVC14" s="11"/>
      <c r="IVD14" s="11"/>
      <c r="IVE14" s="11"/>
      <c r="IVF14" s="11"/>
      <c r="IVG14" s="11"/>
      <c r="IVH14" s="11"/>
      <c r="IVI14" s="11"/>
      <c r="IVJ14" s="11"/>
      <c r="IVK14" s="11"/>
      <c r="IVL14" s="11"/>
      <c r="IVM14" s="11"/>
      <c r="IVN14" s="11"/>
      <c r="IVO14" s="11"/>
      <c r="IVP14" s="11"/>
      <c r="IVQ14" s="11"/>
      <c r="IVR14" s="11"/>
      <c r="IVS14" s="11"/>
      <c r="IVT14" s="11"/>
      <c r="IVU14" s="11"/>
      <c r="IVV14" s="11"/>
      <c r="IVW14" s="11"/>
      <c r="IVX14" s="11"/>
      <c r="IVY14" s="11"/>
      <c r="IVZ14" s="11"/>
      <c r="IWA14" s="11"/>
      <c r="IWB14" s="11"/>
      <c r="IWC14" s="11"/>
      <c r="IWD14" s="11"/>
      <c r="IWE14" s="11"/>
      <c r="IWF14" s="11"/>
      <c r="IWG14" s="11"/>
      <c r="IWH14" s="11"/>
      <c r="IWI14" s="11"/>
      <c r="IWJ14" s="11"/>
      <c r="IWK14" s="11"/>
      <c r="IWL14" s="11"/>
      <c r="IWM14" s="11"/>
      <c r="IWN14" s="11"/>
      <c r="IWO14" s="11"/>
      <c r="IWP14" s="11"/>
      <c r="IWQ14" s="11"/>
      <c r="IWR14" s="11"/>
      <c r="IWS14" s="11"/>
      <c r="IWT14" s="11"/>
      <c r="IWU14" s="11"/>
      <c r="IWV14" s="11"/>
      <c r="IWW14" s="11"/>
      <c r="IWX14" s="11"/>
      <c r="IWY14" s="11"/>
      <c r="IWZ14" s="11"/>
      <c r="IXA14" s="11"/>
      <c r="IXB14" s="11"/>
      <c r="IXC14" s="11"/>
      <c r="IXD14" s="11"/>
      <c r="IXE14" s="11"/>
      <c r="IXF14" s="11"/>
      <c r="IXG14" s="11"/>
      <c r="IXH14" s="11"/>
      <c r="IXI14" s="11"/>
      <c r="IXJ14" s="11"/>
      <c r="IXK14" s="11"/>
      <c r="IXL14" s="11"/>
      <c r="IXM14" s="11"/>
      <c r="IXN14" s="11"/>
      <c r="IXO14" s="11"/>
      <c r="IXP14" s="11"/>
      <c r="IXQ14" s="11"/>
      <c r="IXR14" s="11"/>
      <c r="IXS14" s="11"/>
      <c r="IXT14" s="11"/>
      <c r="IXU14" s="11"/>
      <c r="IXV14" s="11"/>
      <c r="IXW14" s="11"/>
      <c r="IXX14" s="11"/>
      <c r="IXY14" s="11"/>
      <c r="IXZ14" s="11"/>
      <c r="IYA14" s="11"/>
      <c r="IYB14" s="11"/>
      <c r="IYC14" s="11"/>
      <c r="IYD14" s="11"/>
      <c r="IYE14" s="11"/>
      <c r="IYF14" s="11"/>
      <c r="IYG14" s="11"/>
      <c r="IYH14" s="11"/>
      <c r="IYI14" s="11"/>
      <c r="IYJ14" s="11"/>
      <c r="IYK14" s="11"/>
      <c r="IYL14" s="11"/>
      <c r="IYM14" s="11"/>
      <c r="IYN14" s="11"/>
      <c r="IYO14" s="11"/>
      <c r="IYP14" s="11"/>
      <c r="IYQ14" s="11"/>
      <c r="IYR14" s="11"/>
      <c r="IYS14" s="11"/>
      <c r="IYT14" s="11"/>
      <c r="IYU14" s="11"/>
      <c r="IYV14" s="11"/>
      <c r="IYW14" s="11"/>
      <c r="IYX14" s="11"/>
      <c r="IYY14" s="11"/>
      <c r="IYZ14" s="11"/>
      <c r="IZA14" s="11"/>
      <c r="IZB14" s="11"/>
      <c r="IZC14" s="11"/>
      <c r="IZD14" s="11"/>
      <c r="IZE14" s="11"/>
      <c r="IZF14" s="11"/>
      <c r="IZG14" s="11"/>
      <c r="IZH14" s="11"/>
      <c r="IZI14" s="11"/>
      <c r="IZJ14" s="11"/>
      <c r="IZK14" s="11"/>
      <c r="IZL14" s="11"/>
      <c r="IZM14" s="11"/>
      <c r="IZN14" s="11"/>
      <c r="IZO14" s="11"/>
      <c r="IZP14" s="11"/>
      <c r="IZQ14" s="11"/>
      <c r="IZR14" s="11"/>
      <c r="IZS14" s="11"/>
      <c r="IZT14" s="11"/>
      <c r="IZU14" s="11"/>
      <c r="IZV14" s="11"/>
      <c r="IZW14" s="11"/>
      <c r="IZX14" s="11"/>
      <c r="IZY14" s="11"/>
      <c r="IZZ14" s="11"/>
      <c r="JAA14" s="11"/>
      <c r="JAB14" s="11"/>
      <c r="JAC14" s="11"/>
      <c r="JAD14" s="11"/>
      <c r="JAE14" s="11"/>
      <c r="JAF14" s="11"/>
      <c r="JAG14" s="11"/>
      <c r="JAH14" s="11"/>
      <c r="JAI14" s="11"/>
      <c r="JAJ14" s="11"/>
      <c r="JAK14" s="11"/>
      <c r="JAL14" s="11"/>
      <c r="JAM14" s="11"/>
      <c r="JAN14" s="11"/>
      <c r="JAO14" s="11"/>
      <c r="JAP14" s="11"/>
      <c r="JAQ14" s="11"/>
      <c r="JAR14" s="11"/>
      <c r="JAS14" s="11"/>
      <c r="JAT14" s="11"/>
      <c r="JAU14" s="11"/>
      <c r="JAV14" s="11"/>
      <c r="JAW14" s="11"/>
      <c r="JAX14" s="11"/>
      <c r="JAY14" s="11"/>
      <c r="JAZ14" s="11"/>
      <c r="JBA14" s="11"/>
      <c r="JBB14" s="11"/>
      <c r="JBC14" s="11"/>
      <c r="JBD14" s="11"/>
      <c r="JBE14" s="11"/>
      <c r="JBF14" s="11"/>
      <c r="JBG14" s="11"/>
      <c r="JBH14" s="11"/>
      <c r="JBI14" s="11"/>
      <c r="JBJ14" s="11"/>
      <c r="JBK14" s="11"/>
      <c r="JBL14" s="11"/>
      <c r="JBM14" s="11"/>
      <c r="JBN14" s="11"/>
      <c r="JBO14" s="11"/>
      <c r="JBP14" s="11"/>
      <c r="JBQ14" s="11"/>
      <c r="JBR14" s="11"/>
      <c r="JBS14" s="11"/>
      <c r="JBT14" s="11"/>
      <c r="JBU14" s="11"/>
      <c r="JBV14" s="11"/>
      <c r="JBW14" s="11"/>
      <c r="JBX14" s="11"/>
      <c r="JBY14" s="11"/>
      <c r="JBZ14" s="11"/>
      <c r="JCA14" s="11"/>
      <c r="JCB14" s="11"/>
      <c r="JCC14" s="11"/>
      <c r="JCD14" s="11"/>
      <c r="JCE14" s="11"/>
      <c r="JCF14" s="11"/>
      <c r="JCG14" s="11"/>
      <c r="JCH14" s="11"/>
      <c r="JCI14" s="11"/>
      <c r="JCJ14" s="11"/>
      <c r="JCK14" s="11"/>
      <c r="JCL14" s="11"/>
      <c r="JCM14" s="11"/>
      <c r="JCN14" s="11"/>
      <c r="JCO14" s="11"/>
      <c r="JCP14" s="11"/>
      <c r="JCQ14" s="11"/>
      <c r="JCR14" s="11"/>
      <c r="JCS14" s="11"/>
      <c r="JCT14" s="11"/>
      <c r="JCU14" s="11"/>
      <c r="JCV14" s="11"/>
      <c r="JCW14" s="11"/>
      <c r="JCX14" s="11"/>
      <c r="JCY14" s="11"/>
      <c r="JCZ14" s="11"/>
      <c r="JDA14" s="11"/>
      <c r="JDB14" s="11"/>
      <c r="JDC14" s="11"/>
      <c r="JDD14" s="11"/>
      <c r="JDE14" s="11"/>
      <c r="JDF14" s="11"/>
      <c r="JDG14" s="11"/>
      <c r="JDH14" s="11"/>
      <c r="JDI14" s="11"/>
      <c r="JDJ14" s="11"/>
      <c r="JDK14" s="11"/>
      <c r="JDL14" s="11"/>
      <c r="JDM14" s="11"/>
      <c r="JDN14" s="11"/>
      <c r="JDO14" s="11"/>
      <c r="JDP14" s="11"/>
      <c r="JDQ14" s="11"/>
      <c r="JDR14" s="11"/>
      <c r="JDS14" s="11"/>
      <c r="JDT14" s="11"/>
      <c r="JDU14" s="11"/>
      <c r="JDV14" s="11"/>
      <c r="JDW14" s="11"/>
      <c r="JDX14" s="11"/>
      <c r="JDY14" s="11"/>
      <c r="JDZ14" s="11"/>
      <c r="JEA14" s="11"/>
      <c r="JEB14" s="11"/>
      <c r="JEC14" s="11"/>
      <c r="JED14" s="11"/>
      <c r="JEE14" s="11"/>
      <c r="JEF14" s="11"/>
      <c r="JEG14" s="11"/>
      <c r="JEH14" s="11"/>
      <c r="JEI14" s="11"/>
      <c r="JEJ14" s="11"/>
      <c r="JEK14" s="11"/>
      <c r="JEL14" s="11"/>
      <c r="JEM14" s="11"/>
      <c r="JEN14" s="11"/>
      <c r="JEO14" s="11"/>
      <c r="JEP14" s="11"/>
      <c r="JEQ14" s="11"/>
      <c r="JER14" s="11"/>
      <c r="JES14" s="11"/>
      <c r="JET14" s="11"/>
      <c r="JEU14" s="11"/>
      <c r="JEV14" s="11"/>
      <c r="JEW14" s="11"/>
      <c r="JEX14" s="11"/>
      <c r="JEY14" s="11"/>
      <c r="JEZ14" s="11"/>
      <c r="JFA14" s="11"/>
      <c r="JFB14" s="11"/>
      <c r="JFC14" s="11"/>
      <c r="JFD14" s="11"/>
      <c r="JFE14" s="11"/>
      <c r="JFF14" s="11"/>
      <c r="JFG14" s="11"/>
      <c r="JFH14" s="11"/>
      <c r="JFI14" s="11"/>
      <c r="JFJ14" s="11"/>
      <c r="JFK14" s="11"/>
      <c r="JFL14" s="11"/>
      <c r="JFM14" s="11"/>
      <c r="JFN14" s="11"/>
      <c r="JFO14" s="11"/>
      <c r="JFP14" s="11"/>
      <c r="JFQ14" s="11"/>
      <c r="JFR14" s="11"/>
      <c r="JFS14" s="11"/>
      <c r="JFT14" s="11"/>
      <c r="JFU14" s="11"/>
      <c r="JFV14" s="11"/>
      <c r="JFW14" s="11"/>
      <c r="JFX14" s="11"/>
      <c r="JFY14" s="11"/>
      <c r="JFZ14" s="11"/>
      <c r="JGA14" s="11"/>
      <c r="JGB14" s="11"/>
      <c r="JGC14" s="11"/>
      <c r="JGD14" s="11"/>
      <c r="JGE14" s="11"/>
      <c r="JGF14" s="11"/>
      <c r="JGG14" s="11"/>
      <c r="JGH14" s="11"/>
      <c r="JGI14" s="11"/>
      <c r="JGJ14" s="11"/>
      <c r="JGK14" s="11"/>
      <c r="JGL14" s="11"/>
      <c r="JGM14" s="11"/>
      <c r="JGN14" s="11"/>
      <c r="JGO14" s="11"/>
      <c r="JGP14" s="11"/>
      <c r="JGQ14" s="11"/>
      <c r="JGR14" s="11"/>
      <c r="JGS14" s="11"/>
      <c r="JGT14" s="11"/>
      <c r="JGU14" s="11"/>
      <c r="JGV14" s="11"/>
      <c r="JGW14" s="11"/>
      <c r="JGX14" s="11"/>
      <c r="JGY14" s="11"/>
      <c r="JGZ14" s="11"/>
      <c r="JHA14" s="11"/>
      <c r="JHB14" s="11"/>
      <c r="JHC14" s="11"/>
      <c r="JHD14" s="11"/>
      <c r="JHE14" s="11"/>
      <c r="JHF14" s="11"/>
      <c r="JHG14" s="11"/>
      <c r="JHH14" s="11"/>
      <c r="JHI14" s="11"/>
      <c r="JHJ14" s="11"/>
      <c r="JHK14" s="11"/>
      <c r="JHL14" s="11"/>
      <c r="JHM14" s="11"/>
      <c r="JHN14" s="11"/>
      <c r="JHO14" s="11"/>
      <c r="JHP14" s="11"/>
      <c r="JHQ14" s="11"/>
      <c r="JHR14" s="11"/>
      <c r="JHS14" s="11"/>
      <c r="JHT14" s="11"/>
      <c r="JHU14" s="11"/>
      <c r="JHV14" s="11"/>
      <c r="JHW14" s="11"/>
      <c r="JHX14" s="11"/>
      <c r="JHY14" s="11"/>
      <c r="JHZ14" s="11"/>
      <c r="JIA14" s="11"/>
      <c r="JIB14" s="11"/>
      <c r="JIC14" s="11"/>
      <c r="JID14" s="11"/>
      <c r="JIE14" s="11"/>
      <c r="JIF14" s="11"/>
      <c r="JIG14" s="11"/>
      <c r="JIH14" s="11"/>
      <c r="JII14" s="11"/>
      <c r="JIJ14" s="11"/>
      <c r="JIK14" s="11"/>
      <c r="JIL14" s="11"/>
      <c r="JIM14" s="11"/>
      <c r="JIN14" s="11"/>
      <c r="JIO14" s="11"/>
      <c r="JIP14" s="11"/>
      <c r="JIQ14" s="11"/>
      <c r="JIR14" s="11"/>
      <c r="JIS14" s="11"/>
      <c r="JIT14" s="11"/>
      <c r="JIU14" s="11"/>
      <c r="JIV14" s="11"/>
      <c r="JIW14" s="11"/>
      <c r="JIX14" s="11"/>
      <c r="JIY14" s="11"/>
      <c r="JIZ14" s="11"/>
      <c r="JJA14" s="11"/>
      <c r="JJB14" s="11"/>
      <c r="JJC14" s="11"/>
      <c r="JJD14" s="11"/>
      <c r="JJE14" s="11"/>
      <c r="JJF14" s="11"/>
      <c r="JJG14" s="11"/>
      <c r="JJH14" s="11"/>
      <c r="JJI14" s="11"/>
      <c r="JJJ14" s="11"/>
      <c r="JJK14" s="11"/>
      <c r="JJL14" s="11"/>
      <c r="JJM14" s="11"/>
      <c r="JJN14" s="11"/>
      <c r="JJO14" s="11"/>
      <c r="JJP14" s="11"/>
      <c r="JJQ14" s="11"/>
      <c r="JJR14" s="11"/>
      <c r="JJS14" s="11"/>
      <c r="JJT14" s="11"/>
      <c r="JJU14" s="11"/>
      <c r="JJV14" s="11"/>
      <c r="JJW14" s="11"/>
      <c r="JJX14" s="11"/>
      <c r="JJY14" s="11"/>
      <c r="JJZ14" s="11"/>
      <c r="JKA14" s="11"/>
      <c r="JKB14" s="11"/>
      <c r="JKC14" s="11"/>
      <c r="JKD14" s="11"/>
      <c r="JKE14" s="11"/>
      <c r="JKF14" s="11"/>
      <c r="JKG14" s="11"/>
      <c r="JKH14" s="11"/>
      <c r="JKI14" s="11"/>
      <c r="JKJ14" s="11"/>
      <c r="JKK14" s="11"/>
      <c r="JKL14" s="11"/>
      <c r="JKM14" s="11"/>
      <c r="JKN14" s="11"/>
      <c r="JKO14" s="11"/>
      <c r="JKP14" s="11"/>
      <c r="JKQ14" s="11"/>
      <c r="JKR14" s="11"/>
      <c r="JKS14" s="11"/>
      <c r="JKT14" s="11"/>
      <c r="JKU14" s="11"/>
      <c r="JKV14" s="11"/>
      <c r="JKW14" s="11"/>
      <c r="JKX14" s="11"/>
      <c r="JKY14" s="11"/>
      <c r="JKZ14" s="11"/>
      <c r="JLA14" s="11"/>
      <c r="JLB14" s="11"/>
      <c r="JLC14" s="11"/>
      <c r="JLD14" s="11"/>
      <c r="JLE14" s="11"/>
      <c r="JLF14" s="11"/>
      <c r="JLG14" s="11"/>
      <c r="JLH14" s="11"/>
      <c r="JLI14" s="11"/>
      <c r="JLJ14" s="11"/>
      <c r="JLK14" s="11"/>
      <c r="JLL14" s="11"/>
      <c r="JLM14" s="11"/>
      <c r="JLN14" s="11"/>
      <c r="JLO14" s="11"/>
      <c r="JLP14" s="11"/>
      <c r="JLQ14" s="11"/>
      <c r="JLR14" s="11"/>
      <c r="JLS14" s="11"/>
      <c r="JLT14" s="11"/>
      <c r="JLU14" s="11"/>
      <c r="JLV14" s="11"/>
      <c r="JLW14" s="11"/>
      <c r="JLX14" s="11"/>
      <c r="JLY14" s="11"/>
      <c r="JLZ14" s="11"/>
      <c r="JMA14" s="11"/>
      <c r="JMB14" s="11"/>
      <c r="JMC14" s="11"/>
      <c r="JMD14" s="11"/>
      <c r="JME14" s="11"/>
      <c r="JMF14" s="11"/>
      <c r="JMG14" s="11"/>
      <c r="JMH14" s="11"/>
      <c r="JMI14" s="11"/>
      <c r="JMJ14" s="11"/>
      <c r="JMK14" s="11"/>
      <c r="JML14" s="11"/>
      <c r="JMM14" s="11"/>
      <c r="JMN14" s="11"/>
      <c r="JMO14" s="11"/>
      <c r="JMP14" s="11"/>
      <c r="JMQ14" s="11"/>
      <c r="JMR14" s="11"/>
      <c r="JMS14" s="11"/>
      <c r="JMT14" s="11"/>
      <c r="JMU14" s="11"/>
      <c r="JMV14" s="11"/>
      <c r="JMW14" s="11"/>
      <c r="JMX14" s="11"/>
      <c r="JMY14" s="11"/>
      <c r="JMZ14" s="11"/>
      <c r="JNA14" s="11"/>
      <c r="JNB14" s="11"/>
      <c r="JNC14" s="11"/>
      <c r="JND14" s="11"/>
      <c r="JNE14" s="11"/>
      <c r="JNF14" s="11"/>
      <c r="JNG14" s="11"/>
      <c r="JNH14" s="11"/>
      <c r="JNI14" s="11"/>
      <c r="JNJ14" s="11"/>
      <c r="JNK14" s="11"/>
      <c r="JNL14" s="11"/>
      <c r="JNM14" s="11"/>
      <c r="JNN14" s="11"/>
      <c r="JNO14" s="11"/>
      <c r="JNP14" s="11"/>
      <c r="JNQ14" s="11"/>
      <c r="JNR14" s="11"/>
      <c r="JNS14" s="11"/>
      <c r="JNT14" s="11"/>
      <c r="JNU14" s="11"/>
      <c r="JNV14" s="11"/>
      <c r="JNW14" s="11"/>
      <c r="JNX14" s="11"/>
      <c r="JNY14" s="11"/>
      <c r="JNZ14" s="11"/>
      <c r="JOA14" s="11"/>
      <c r="JOB14" s="11"/>
      <c r="JOC14" s="11"/>
      <c r="JOD14" s="11"/>
      <c r="JOE14" s="11"/>
      <c r="JOF14" s="11"/>
      <c r="JOG14" s="11"/>
      <c r="JOH14" s="11"/>
      <c r="JOI14" s="11"/>
      <c r="JOJ14" s="11"/>
      <c r="JOK14" s="11"/>
      <c r="JOL14" s="11"/>
      <c r="JOM14" s="11"/>
      <c r="JON14" s="11"/>
      <c r="JOO14" s="11"/>
      <c r="JOP14" s="11"/>
      <c r="JOQ14" s="11"/>
      <c r="JOR14" s="11"/>
      <c r="JOS14" s="11"/>
      <c r="JOT14" s="11"/>
      <c r="JOU14" s="11"/>
      <c r="JOV14" s="11"/>
      <c r="JOW14" s="11"/>
      <c r="JOX14" s="11"/>
      <c r="JOY14" s="11"/>
      <c r="JOZ14" s="11"/>
      <c r="JPA14" s="11"/>
      <c r="JPB14" s="11"/>
      <c r="JPC14" s="11"/>
      <c r="JPD14" s="11"/>
      <c r="JPE14" s="11"/>
      <c r="JPF14" s="11"/>
      <c r="JPG14" s="11"/>
      <c r="JPH14" s="11"/>
      <c r="JPI14" s="11"/>
      <c r="JPJ14" s="11"/>
      <c r="JPK14" s="11"/>
      <c r="JPL14" s="11"/>
      <c r="JPM14" s="11"/>
      <c r="JPN14" s="11"/>
      <c r="JPO14" s="11"/>
      <c r="JPP14" s="11"/>
      <c r="JPQ14" s="11"/>
      <c r="JPR14" s="11"/>
      <c r="JPS14" s="11"/>
      <c r="JPT14" s="11"/>
      <c r="JPU14" s="11"/>
      <c r="JPV14" s="11"/>
      <c r="JPW14" s="11"/>
      <c r="JPX14" s="11"/>
      <c r="JPY14" s="11"/>
      <c r="JPZ14" s="11"/>
      <c r="JQA14" s="11"/>
      <c r="JQB14" s="11"/>
      <c r="JQC14" s="11"/>
      <c r="JQD14" s="11"/>
      <c r="JQE14" s="11"/>
      <c r="JQF14" s="11"/>
      <c r="JQG14" s="11"/>
      <c r="JQH14" s="11"/>
      <c r="JQI14" s="11"/>
      <c r="JQJ14" s="11"/>
      <c r="JQK14" s="11"/>
      <c r="JQL14" s="11"/>
      <c r="JQM14" s="11"/>
      <c r="JQN14" s="11"/>
      <c r="JQO14" s="11"/>
      <c r="JQP14" s="11"/>
      <c r="JQQ14" s="11"/>
      <c r="JQR14" s="11"/>
      <c r="JQS14" s="11"/>
      <c r="JQT14" s="11"/>
      <c r="JQU14" s="11"/>
      <c r="JQV14" s="11"/>
      <c r="JQW14" s="11"/>
      <c r="JQX14" s="11"/>
      <c r="JQY14" s="11"/>
      <c r="JQZ14" s="11"/>
      <c r="JRA14" s="11"/>
      <c r="JRB14" s="11"/>
      <c r="JRC14" s="11"/>
      <c r="JRD14" s="11"/>
      <c r="JRE14" s="11"/>
      <c r="JRF14" s="11"/>
      <c r="JRG14" s="11"/>
      <c r="JRH14" s="11"/>
      <c r="JRI14" s="11"/>
      <c r="JRJ14" s="11"/>
      <c r="JRK14" s="11"/>
      <c r="JRL14" s="11"/>
      <c r="JRM14" s="11"/>
      <c r="JRN14" s="11"/>
      <c r="JRO14" s="11"/>
      <c r="JRP14" s="11"/>
      <c r="JRQ14" s="11"/>
      <c r="JRR14" s="11"/>
      <c r="JRS14" s="11"/>
      <c r="JRT14" s="11"/>
      <c r="JRU14" s="11"/>
      <c r="JRV14" s="11"/>
      <c r="JRW14" s="11"/>
      <c r="JRX14" s="11"/>
      <c r="JRY14" s="11"/>
      <c r="JRZ14" s="11"/>
      <c r="JSA14" s="11"/>
      <c r="JSB14" s="11"/>
      <c r="JSC14" s="11"/>
      <c r="JSD14" s="11"/>
      <c r="JSE14" s="11"/>
      <c r="JSF14" s="11"/>
      <c r="JSG14" s="11"/>
      <c r="JSH14" s="11"/>
      <c r="JSI14" s="11"/>
      <c r="JSJ14" s="11"/>
      <c r="JSK14" s="11"/>
      <c r="JSL14" s="11"/>
      <c r="JSM14" s="11"/>
      <c r="JSN14" s="11"/>
      <c r="JSO14" s="11"/>
      <c r="JSP14" s="11"/>
      <c r="JSQ14" s="11"/>
      <c r="JSR14" s="11"/>
      <c r="JSS14" s="11"/>
      <c r="JST14" s="11"/>
      <c r="JSU14" s="11"/>
      <c r="JSV14" s="11"/>
      <c r="JSW14" s="11"/>
      <c r="JSX14" s="11"/>
      <c r="JSY14" s="11"/>
      <c r="JSZ14" s="11"/>
      <c r="JTA14" s="11"/>
      <c r="JTB14" s="11"/>
      <c r="JTC14" s="11"/>
      <c r="JTD14" s="11"/>
      <c r="JTE14" s="11"/>
      <c r="JTF14" s="11"/>
      <c r="JTG14" s="11"/>
      <c r="JTH14" s="11"/>
      <c r="JTI14" s="11"/>
      <c r="JTJ14" s="11"/>
      <c r="JTK14" s="11"/>
      <c r="JTL14" s="11"/>
      <c r="JTM14" s="11"/>
      <c r="JTN14" s="11"/>
      <c r="JTO14" s="11"/>
      <c r="JTP14" s="11"/>
      <c r="JTQ14" s="11"/>
      <c r="JTR14" s="11"/>
      <c r="JTS14" s="11"/>
      <c r="JTT14" s="11"/>
      <c r="JTU14" s="11"/>
      <c r="JTV14" s="11"/>
      <c r="JTW14" s="11"/>
      <c r="JTX14" s="11"/>
      <c r="JTY14" s="11"/>
      <c r="JTZ14" s="11"/>
      <c r="JUA14" s="11"/>
      <c r="JUB14" s="11"/>
      <c r="JUC14" s="11"/>
      <c r="JUD14" s="11"/>
      <c r="JUE14" s="11"/>
      <c r="JUF14" s="11"/>
      <c r="JUG14" s="11"/>
      <c r="JUH14" s="11"/>
      <c r="JUI14" s="11"/>
      <c r="JUJ14" s="11"/>
      <c r="JUK14" s="11"/>
      <c r="JUL14" s="11"/>
      <c r="JUM14" s="11"/>
      <c r="JUN14" s="11"/>
      <c r="JUO14" s="11"/>
      <c r="JUP14" s="11"/>
      <c r="JUQ14" s="11"/>
      <c r="JUR14" s="11"/>
      <c r="JUS14" s="11"/>
      <c r="JUT14" s="11"/>
      <c r="JUU14" s="11"/>
      <c r="JUV14" s="11"/>
      <c r="JUW14" s="11"/>
      <c r="JUX14" s="11"/>
      <c r="JUY14" s="11"/>
      <c r="JUZ14" s="11"/>
      <c r="JVA14" s="11"/>
      <c r="JVB14" s="11"/>
      <c r="JVC14" s="11"/>
      <c r="JVD14" s="11"/>
      <c r="JVE14" s="11"/>
      <c r="JVF14" s="11"/>
      <c r="JVG14" s="11"/>
      <c r="JVH14" s="11"/>
      <c r="JVI14" s="11"/>
      <c r="JVJ14" s="11"/>
      <c r="JVK14" s="11"/>
      <c r="JVL14" s="11"/>
      <c r="JVM14" s="11"/>
      <c r="JVN14" s="11"/>
      <c r="JVO14" s="11"/>
      <c r="JVP14" s="11"/>
      <c r="JVQ14" s="11"/>
      <c r="JVR14" s="11"/>
      <c r="JVS14" s="11"/>
      <c r="JVT14" s="11"/>
      <c r="JVU14" s="11"/>
      <c r="JVV14" s="11"/>
      <c r="JVW14" s="11"/>
      <c r="JVX14" s="11"/>
      <c r="JVY14" s="11"/>
      <c r="JVZ14" s="11"/>
      <c r="JWA14" s="11"/>
      <c r="JWB14" s="11"/>
      <c r="JWC14" s="11"/>
      <c r="JWD14" s="11"/>
      <c r="JWE14" s="11"/>
      <c r="JWF14" s="11"/>
      <c r="JWG14" s="11"/>
      <c r="JWH14" s="11"/>
      <c r="JWI14" s="11"/>
      <c r="JWJ14" s="11"/>
      <c r="JWK14" s="11"/>
      <c r="JWL14" s="11"/>
      <c r="JWM14" s="11"/>
      <c r="JWN14" s="11"/>
      <c r="JWO14" s="11"/>
      <c r="JWP14" s="11"/>
      <c r="JWQ14" s="11"/>
      <c r="JWR14" s="11"/>
      <c r="JWS14" s="11"/>
      <c r="JWT14" s="11"/>
      <c r="JWU14" s="11"/>
      <c r="JWV14" s="11"/>
      <c r="JWW14" s="11"/>
      <c r="JWX14" s="11"/>
      <c r="JWY14" s="11"/>
      <c r="JWZ14" s="11"/>
      <c r="JXA14" s="11"/>
      <c r="JXB14" s="11"/>
      <c r="JXC14" s="11"/>
      <c r="JXD14" s="11"/>
      <c r="JXE14" s="11"/>
      <c r="JXF14" s="11"/>
      <c r="JXG14" s="11"/>
      <c r="JXH14" s="11"/>
      <c r="JXI14" s="11"/>
      <c r="JXJ14" s="11"/>
      <c r="JXK14" s="11"/>
      <c r="JXL14" s="11"/>
      <c r="JXM14" s="11"/>
      <c r="JXN14" s="11"/>
      <c r="JXO14" s="11"/>
      <c r="JXP14" s="11"/>
      <c r="JXQ14" s="11"/>
      <c r="JXR14" s="11"/>
      <c r="JXS14" s="11"/>
      <c r="JXT14" s="11"/>
      <c r="JXU14" s="11"/>
      <c r="JXV14" s="11"/>
      <c r="JXW14" s="11"/>
      <c r="JXX14" s="11"/>
      <c r="JXY14" s="11"/>
      <c r="JXZ14" s="11"/>
      <c r="JYA14" s="11"/>
      <c r="JYB14" s="11"/>
      <c r="JYC14" s="11"/>
      <c r="JYD14" s="11"/>
      <c r="JYE14" s="11"/>
      <c r="JYF14" s="11"/>
      <c r="JYG14" s="11"/>
      <c r="JYH14" s="11"/>
      <c r="JYI14" s="11"/>
      <c r="JYJ14" s="11"/>
      <c r="JYK14" s="11"/>
      <c r="JYL14" s="11"/>
      <c r="JYM14" s="11"/>
      <c r="JYN14" s="11"/>
      <c r="JYO14" s="11"/>
      <c r="JYP14" s="11"/>
      <c r="JYQ14" s="11"/>
      <c r="JYR14" s="11"/>
      <c r="JYS14" s="11"/>
      <c r="JYT14" s="11"/>
      <c r="JYU14" s="11"/>
      <c r="JYV14" s="11"/>
      <c r="JYW14" s="11"/>
      <c r="JYX14" s="11"/>
      <c r="JYY14" s="11"/>
      <c r="JYZ14" s="11"/>
      <c r="JZA14" s="11"/>
      <c r="JZB14" s="11"/>
      <c r="JZC14" s="11"/>
      <c r="JZD14" s="11"/>
      <c r="JZE14" s="11"/>
      <c r="JZF14" s="11"/>
      <c r="JZG14" s="11"/>
      <c r="JZH14" s="11"/>
      <c r="JZI14" s="11"/>
      <c r="JZJ14" s="11"/>
      <c r="JZK14" s="11"/>
      <c r="JZL14" s="11"/>
      <c r="JZM14" s="11"/>
      <c r="JZN14" s="11"/>
      <c r="JZO14" s="11"/>
      <c r="JZP14" s="11"/>
      <c r="JZQ14" s="11"/>
      <c r="JZR14" s="11"/>
      <c r="JZS14" s="11"/>
      <c r="JZT14" s="11"/>
      <c r="JZU14" s="11"/>
      <c r="JZV14" s="11"/>
      <c r="JZW14" s="11"/>
      <c r="JZX14" s="11"/>
      <c r="JZY14" s="11"/>
      <c r="JZZ14" s="11"/>
      <c r="KAA14" s="11"/>
      <c r="KAB14" s="11"/>
      <c r="KAC14" s="11"/>
      <c r="KAD14" s="11"/>
      <c r="KAE14" s="11"/>
      <c r="KAF14" s="11"/>
      <c r="KAG14" s="11"/>
      <c r="KAH14" s="11"/>
      <c r="KAI14" s="11"/>
      <c r="KAJ14" s="11"/>
      <c r="KAK14" s="11"/>
      <c r="KAL14" s="11"/>
      <c r="KAM14" s="11"/>
      <c r="KAN14" s="11"/>
      <c r="KAO14" s="11"/>
      <c r="KAP14" s="11"/>
      <c r="KAQ14" s="11"/>
      <c r="KAR14" s="11"/>
      <c r="KAS14" s="11"/>
      <c r="KAT14" s="11"/>
      <c r="KAU14" s="11"/>
      <c r="KAV14" s="11"/>
      <c r="KAW14" s="11"/>
      <c r="KAX14" s="11"/>
      <c r="KAY14" s="11"/>
      <c r="KAZ14" s="11"/>
      <c r="KBA14" s="11"/>
      <c r="KBB14" s="11"/>
      <c r="KBC14" s="11"/>
      <c r="KBD14" s="11"/>
      <c r="KBE14" s="11"/>
      <c r="KBF14" s="11"/>
      <c r="KBG14" s="11"/>
      <c r="KBH14" s="11"/>
      <c r="KBI14" s="11"/>
      <c r="KBJ14" s="11"/>
      <c r="KBK14" s="11"/>
      <c r="KBL14" s="11"/>
      <c r="KBM14" s="11"/>
      <c r="KBN14" s="11"/>
      <c r="KBO14" s="11"/>
      <c r="KBP14" s="11"/>
      <c r="KBQ14" s="11"/>
      <c r="KBR14" s="11"/>
      <c r="KBS14" s="11"/>
      <c r="KBT14" s="11"/>
      <c r="KBU14" s="11"/>
      <c r="KBV14" s="11"/>
      <c r="KBW14" s="11"/>
      <c r="KBX14" s="11"/>
      <c r="KBY14" s="11"/>
      <c r="KBZ14" s="11"/>
      <c r="KCA14" s="11"/>
      <c r="KCB14" s="11"/>
      <c r="KCC14" s="11"/>
      <c r="KCD14" s="11"/>
      <c r="KCE14" s="11"/>
      <c r="KCF14" s="11"/>
      <c r="KCG14" s="11"/>
      <c r="KCH14" s="11"/>
      <c r="KCI14" s="11"/>
      <c r="KCJ14" s="11"/>
      <c r="KCK14" s="11"/>
      <c r="KCL14" s="11"/>
      <c r="KCM14" s="11"/>
      <c r="KCN14" s="11"/>
      <c r="KCO14" s="11"/>
      <c r="KCP14" s="11"/>
      <c r="KCQ14" s="11"/>
      <c r="KCR14" s="11"/>
      <c r="KCS14" s="11"/>
      <c r="KCT14" s="11"/>
      <c r="KCU14" s="11"/>
      <c r="KCV14" s="11"/>
      <c r="KCW14" s="11"/>
      <c r="KCX14" s="11"/>
      <c r="KCY14" s="11"/>
      <c r="KCZ14" s="11"/>
      <c r="KDA14" s="11"/>
      <c r="KDB14" s="11"/>
      <c r="KDC14" s="11"/>
      <c r="KDD14" s="11"/>
      <c r="KDE14" s="11"/>
      <c r="KDF14" s="11"/>
      <c r="KDG14" s="11"/>
      <c r="KDH14" s="11"/>
      <c r="KDI14" s="11"/>
      <c r="KDJ14" s="11"/>
      <c r="KDK14" s="11"/>
      <c r="KDL14" s="11"/>
      <c r="KDM14" s="11"/>
      <c r="KDN14" s="11"/>
      <c r="KDO14" s="11"/>
      <c r="KDP14" s="11"/>
      <c r="KDQ14" s="11"/>
      <c r="KDR14" s="11"/>
      <c r="KDS14" s="11"/>
      <c r="KDT14" s="11"/>
      <c r="KDU14" s="11"/>
      <c r="KDV14" s="11"/>
      <c r="KDW14" s="11"/>
      <c r="KDX14" s="11"/>
      <c r="KDY14" s="11"/>
      <c r="KDZ14" s="11"/>
      <c r="KEA14" s="11"/>
      <c r="KEB14" s="11"/>
      <c r="KEC14" s="11"/>
      <c r="KED14" s="11"/>
      <c r="KEE14" s="11"/>
      <c r="KEF14" s="11"/>
      <c r="KEG14" s="11"/>
      <c r="KEH14" s="11"/>
      <c r="KEI14" s="11"/>
      <c r="KEJ14" s="11"/>
      <c r="KEK14" s="11"/>
      <c r="KEL14" s="11"/>
      <c r="KEM14" s="11"/>
      <c r="KEN14" s="11"/>
      <c r="KEO14" s="11"/>
      <c r="KEP14" s="11"/>
      <c r="KEQ14" s="11"/>
      <c r="KER14" s="11"/>
      <c r="KES14" s="11"/>
      <c r="KET14" s="11"/>
      <c r="KEU14" s="11"/>
      <c r="KEV14" s="11"/>
      <c r="KEW14" s="11"/>
      <c r="KEX14" s="11"/>
      <c r="KEY14" s="11"/>
      <c r="KEZ14" s="11"/>
      <c r="KFA14" s="11"/>
      <c r="KFB14" s="11"/>
      <c r="KFC14" s="11"/>
      <c r="KFD14" s="11"/>
      <c r="KFE14" s="11"/>
      <c r="KFF14" s="11"/>
      <c r="KFG14" s="11"/>
      <c r="KFH14" s="11"/>
      <c r="KFI14" s="11"/>
      <c r="KFJ14" s="11"/>
      <c r="KFK14" s="11"/>
      <c r="KFL14" s="11"/>
      <c r="KFM14" s="11"/>
      <c r="KFN14" s="11"/>
      <c r="KFO14" s="11"/>
      <c r="KFP14" s="11"/>
      <c r="KFQ14" s="11"/>
      <c r="KFR14" s="11"/>
      <c r="KFS14" s="11"/>
      <c r="KFT14" s="11"/>
      <c r="KFU14" s="11"/>
      <c r="KFV14" s="11"/>
      <c r="KFW14" s="11"/>
      <c r="KFX14" s="11"/>
      <c r="KFY14" s="11"/>
      <c r="KFZ14" s="11"/>
      <c r="KGA14" s="11"/>
      <c r="KGB14" s="11"/>
      <c r="KGC14" s="11"/>
      <c r="KGD14" s="11"/>
      <c r="KGE14" s="11"/>
      <c r="KGF14" s="11"/>
      <c r="KGG14" s="11"/>
      <c r="KGH14" s="11"/>
      <c r="KGI14" s="11"/>
      <c r="KGJ14" s="11"/>
      <c r="KGK14" s="11"/>
      <c r="KGL14" s="11"/>
      <c r="KGM14" s="11"/>
      <c r="KGN14" s="11"/>
      <c r="KGO14" s="11"/>
      <c r="KGP14" s="11"/>
      <c r="KGQ14" s="11"/>
      <c r="KGR14" s="11"/>
      <c r="KGS14" s="11"/>
      <c r="KGT14" s="11"/>
      <c r="KGU14" s="11"/>
      <c r="KGV14" s="11"/>
      <c r="KGW14" s="11"/>
      <c r="KGX14" s="11"/>
      <c r="KGY14" s="11"/>
      <c r="KGZ14" s="11"/>
      <c r="KHA14" s="11"/>
      <c r="KHB14" s="11"/>
      <c r="KHC14" s="11"/>
      <c r="KHD14" s="11"/>
      <c r="KHE14" s="11"/>
      <c r="KHF14" s="11"/>
      <c r="KHG14" s="11"/>
      <c r="KHH14" s="11"/>
      <c r="KHI14" s="11"/>
      <c r="KHJ14" s="11"/>
      <c r="KHK14" s="11"/>
      <c r="KHL14" s="11"/>
      <c r="KHM14" s="11"/>
      <c r="KHN14" s="11"/>
      <c r="KHO14" s="11"/>
      <c r="KHP14" s="11"/>
      <c r="KHQ14" s="11"/>
      <c r="KHR14" s="11"/>
      <c r="KHS14" s="11"/>
      <c r="KHT14" s="11"/>
      <c r="KHU14" s="11"/>
      <c r="KHV14" s="11"/>
      <c r="KHW14" s="11"/>
      <c r="KHX14" s="11"/>
      <c r="KHY14" s="11"/>
      <c r="KHZ14" s="11"/>
      <c r="KIA14" s="11"/>
      <c r="KIB14" s="11"/>
      <c r="KIC14" s="11"/>
      <c r="KID14" s="11"/>
      <c r="KIE14" s="11"/>
      <c r="KIF14" s="11"/>
      <c r="KIG14" s="11"/>
      <c r="KIH14" s="11"/>
      <c r="KII14" s="11"/>
      <c r="KIJ14" s="11"/>
      <c r="KIK14" s="11"/>
      <c r="KIL14" s="11"/>
      <c r="KIM14" s="11"/>
      <c r="KIN14" s="11"/>
      <c r="KIO14" s="11"/>
      <c r="KIP14" s="11"/>
      <c r="KIQ14" s="11"/>
      <c r="KIR14" s="11"/>
      <c r="KIS14" s="11"/>
      <c r="KIT14" s="11"/>
      <c r="KIU14" s="11"/>
      <c r="KIV14" s="11"/>
      <c r="KIW14" s="11"/>
      <c r="KIX14" s="11"/>
      <c r="KIY14" s="11"/>
      <c r="KIZ14" s="11"/>
      <c r="KJA14" s="11"/>
      <c r="KJB14" s="11"/>
      <c r="KJC14" s="11"/>
      <c r="KJD14" s="11"/>
      <c r="KJE14" s="11"/>
      <c r="KJF14" s="11"/>
      <c r="KJG14" s="11"/>
      <c r="KJH14" s="11"/>
      <c r="KJI14" s="11"/>
      <c r="KJJ14" s="11"/>
      <c r="KJK14" s="11"/>
      <c r="KJL14" s="11"/>
      <c r="KJM14" s="11"/>
      <c r="KJN14" s="11"/>
      <c r="KJO14" s="11"/>
      <c r="KJP14" s="11"/>
      <c r="KJQ14" s="11"/>
      <c r="KJR14" s="11"/>
      <c r="KJS14" s="11"/>
      <c r="KJT14" s="11"/>
      <c r="KJU14" s="11"/>
      <c r="KJV14" s="11"/>
      <c r="KJW14" s="11"/>
      <c r="KJX14" s="11"/>
      <c r="KJY14" s="11"/>
      <c r="KJZ14" s="11"/>
      <c r="KKA14" s="11"/>
      <c r="KKB14" s="11"/>
      <c r="KKC14" s="11"/>
      <c r="KKD14" s="11"/>
      <c r="KKE14" s="11"/>
      <c r="KKF14" s="11"/>
      <c r="KKG14" s="11"/>
      <c r="KKH14" s="11"/>
      <c r="KKI14" s="11"/>
      <c r="KKJ14" s="11"/>
      <c r="KKK14" s="11"/>
      <c r="KKL14" s="11"/>
      <c r="KKM14" s="11"/>
      <c r="KKN14" s="11"/>
      <c r="KKO14" s="11"/>
      <c r="KKP14" s="11"/>
      <c r="KKQ14" s="11"/>
      <c r="KKR14" s="11"/>
      <c r="KKS14" s="11"/>
      <c r="KKT14" s="11"/>
      <c r="KKU14" s="11"/>
      <c r="KKV14" s="11"/>
      <c r="KKW14" s="11"/>
      <c r="KKX14" s="11"/>
      <c r="KKY14" s="11"/>
      <c r="KKZ14" s="11"/>
      <c r="KLA14" s="11"/>
      <c r="KLB14" s="11"/>
      <c r="KLC14" s="11"/>
      <c r="KLD14" s="11"/>
      <c r="KLE14" s="11"/>
      <c r="KLF14" s="11"/>
      <c r="KLG14" s="11"/>
      <c r="KLH14" s="11"/>
      <c r="KLI14" s="11"/>
      <c r="KLJ14" s="11"/>
      <c r="KLK14" s="11"/>
      <c r="KLL14" s="11"/>
      <c r="KLM14" s="11"/>
      <c r="KLN14" s="11"/>
      <c r="KLO14" s="11"/>
      <c r="KLP14" s="11"/>
      <c r="KLQ14" s="11"/>
      <c r="KLR14" s="11"/>
      <c r="KLS14" s="11"/>
      <c r="KLT14" s="11"/>
      <c r="KLU14" s="11"/>
      <c r="KLV14" s="11"/>
      <c r="KLW14" s="11"/>
      <c r="KLX14" s="11"/>
      <c r="KLY14" s="11"/>
      <c r="KLZ14" s="11"/>
      <c r="KMA14" s="11"/>
      <c r="KMB14" s="11"/>
      <c r="KMC14" s="11"/>
      <c r="KMD14" s="11"/>
      <c r="KME14" s="11"/>
      <c r="KMF14" s="11"/>
      <c r="KMG14" s="11"/>
      <c r="KMH14" s="11"/>
      <c r="KMI14" s="11"/>
      <c r="KMJ14" s="11"/>
      <c r="KMK14" s="11"/>
      <c r="KML14" s="11"/>
      <c r="KMM14" s="11"/>
      <c r="KMN14" s="11"/>
      <c r="KMO14" s="11"/>
      <c r="KMP14" s="11"/>
      <c r="KMQ14" s="11"/>
      <c r="KMR14" s="11"/>
      <c r="KMS14" s="11"/>
      <c r="KMT14" s="11"/>
      <c r="KMU14" s="11"/>
      <c r="KMV14" s="11"/>
      <c r="KMW14" s="11"/>
      <c r="KMX14" s="11"/>
      <c r="KMY14" s="11"/>
      <c r="KMZ14" s="11"/>
      <c r="KNA14" s="11"/>
      <c r="KNB14" s="11"/>
      <c r="KNC14" s="11"/>
      <c r="KND14" s="11"/>
      <c r="KNE14" s="11"/>
      <c r="KNF14" s="11"/>
      <c r="KNG14" s="11"/>
      <c r="KNH14" s="11"/>
      <c r="KNI14" s="11"/>
      <c r="KNJ14" s="11"/>
      <c r="KNK14" s="11"/>
      <c r="KNL14" s="11"/>
      <c r="KNM14" s="11"/>
      <c r="KNN14" s="11"/>
      <c r="KNO14" s="11"/>
      <c r="KNP14" s="11"/>
      <c r="KNQ14" s="11"/>
      <c r="KNR14" s="11"/>
      <c r="KNS14" s="11"/>
      <c r="KNT14" s="11"/>
      <c r="KNU14" s="11"/>
      <c r="KNV14" s="11"/>
      <c r="KNW14" s="11"/>
      <c r="KNX14" s="11"/>
      <c r="KNY14" s="11"/>
      <c r="KNZ14" s="11"/>
      <c r="KOA14" s="11"/>
      <c r="KOB14" s="11"/>
      <c r="KOC14" s="11"/>
      <c r="KOD14" s="11"/>
      <c r="KOE14" s="11"/>
      <c r="KOF14" s="11"/>
      <c r="KOG14" s="11"/>
      <c r="KOH14" s="11"/>
      <c r="KOI14" s="11"/>
      <c r="KOJ14" s="11"/>
      <c r="KOK14" s="11"/>
      <c r="KOL14" s="11"/>
      <c r="KOM14" s="11"/>
      <c r="KON14" s="11"/>
      <c r="KOO14" s="11"/>
      <c r="KOP14" s="11"/>
      <c r="KOQ14" s="11"/>
      <c r="KOR14" s="11"/>
      <c r="KOS14" s="11"/>
      <c r="KOT14" s="11"/>
      <c r="KOU14" s="11"/>
      <c r="KOV14" s="11"/>
      <c r="KOW14" s="11"/>
      <c r="KOX14" s="11"/>
      <c r="KOY14" s="11"/>
      <c r="KOZ14" s="11"/>
      <c r="KPA14" s="11"/>
      <c r="KPB14" s="11"/>
      <c r="KPC14" s="11"/>
      <c r="KPD14" s="11"/>
      <c r="KPE14" s="11"/>
      <c r="KPF14" s="11"/>
      <c r="KPG14" s="11"/>
      <c r="KPH14" s="11"/>
      <c r="KPI14" s="11"/>
      <c r="KPJ14" s="11"/>
      <c r="KPK14" s="11"/>
      <c r="KPL14" s="11"/>
      <c r="KPM14" s="11"/>
      <c r="KPN14" s="11"/>
      <c r="KPO14" s="11"/>
      <c r="KPP14" s="11"/>
      <c r="KPQ14" s="11"/>
      <c r="KPR14" s="11"/>
      <c r="KPS14" s="11"/>
      <c r="KPT14" s="11"/>
      <c r="KPU14" s="11"/>
      <c r="KPV14" s="11"/>
      <c r="KPW14" s="11"/>
      <c r="KPX14" s="11"/>
      <c r="KPY14" s="11"/>
      <c r="KPZ14" s="11"/>
      <c r="KQA14" s="11"/>
      <c r="KQB14" s="11"/>
      <c r="KQC14" s="11"/>
      <c r="KQD14" s="11"/>
      <c r="KQE14" s="11"/>
      <c r="KQF14" s="11"/>
      <c r="KQG14" s="11"/>
      <c r="KQH14" s="11"/>
      <c r="KQI14" s="11"/>
      <c r="KQJ14" s="11"/>
      <c r="KQK14" s="11"/>
      <c r="KQL14" s="11"/>
      <c r="KQM14" s="11"/>
      <c r="KQN14" s="11"/>
      <c r="KQO14" s="11"/>
      <c r="KQP14" s="11"/>
      <c r="KQQ14" s="11"/>
      <c r="KQR14" s="11"/>
      <c r="KQS14" s="11"/>
      <c r="KQT14" s="11"/>
      <c r="KQU14" s="11"/>
      <c r="KQV14" s="11"/>
      <c r="KQW14" s="11"/>
      <c r="KQX14" s="11"/>
      <c r="KQY14" s="11"/>
      <c r="KQZ14" s="11"/>
      <c r="KRA14" s="11"/>
      <c r="KRB14" s="11"/>
      <c r="KRC14" s="11"/>
      <c r="KRD14" s="11"/>
      <c r="KRE14" s="11"/>
      <c r="KRF14" s="11"/>
      <c r="KRG14" s="11"/>
      <c r="KRH14" s="11"/>
      <c r="KRI14" s="11"/>
      <c r="KRJ14" s="11"/>
      <c r="KRK14" s="11"/>
      <c r="KRL14" s="11"/>
      <c r="KRM14" s="11"/>
      <c r="KRN14" s="11"/>
      <c r="KRO14" s="11"/>
      <c r="KRP14" s="11"/>
      <c r="KRQ14" s="11"/>
      <c r="KRR14" s="11"/>
      <c r="KRS14" s="11"/>
      <c r="KRT14" s="11"/>
      <c r="KRU14" s="11"/>
      <c r="KRV14" s="11"/>
      <c r="KRW14" s="11"/>
      <c r="KRX14" s="11"/>
      <c r="KRY14" s="11"/>
      <c r="KRZ14" s="11"/>
      <c r="KSA14" s="11"/>
      <c r="KSB14" s="11"/>
      <c r="KSC14" s="11"/>
      <c r="KSD14" s="11"/>
      <c r="KSE14" s="11"/>
      <c r="KSF14" s="11"/>
      <c r="KSG14" s="11"/>
      <c r="KSH14" s="11"/>
      <c r="KSI14" s="11"/>
      <c r="KSJ14" s="11"/>
      <c r="KSK14" s="11"/>
      <c r="KSL14" s="11"/>
      <c r="KSM14" s="11"/>
      <c r="KSN14" s="11"/>
      <c r="KSO14" s="11"/>
      <c r="KSP14" s="11"/>
      <c r="KSQ14" s="11"/>
      <c r="KSR14" s="11"/>
      <c r="KSS14" s="11"/>
      <c r="KST14" s="11"/>
      <c r="KSU14" s="11"/>
      <c r="KSV14" s="11"/>
      <c r="KSW14" s="11"/>
      <c r="KSX14" s="11"/>
      <c r="KSY14" s="11"/>
      <c r="KSZ14" s="11"/>
      <c r="KTA14" s="11"/>
      <c r="KTB14" s="11"/>
      <c r="KTC14" s="11"/>
      <c r="KTD14" s="11"/>
      <c r="KTE14" s="11"/>
      <c r="KTF14" s="11"/>
      <c r="KTG14" s="11"/>
      <c r="KTH14" s="11"/>
      <c r="KTI14" s="11"/>
      <c r="KTJ14" s="11"/>
      <c r="KTK14" s="11"/>
      <c r="KTL14" s="11"/>
      <c r="KTM14" s="11"/>
      <c r="KTN14" s="11"/>
      <c r="KTO14" s="11"/>
      <c r="KTP14" s="11"/>
      <c r="KTQ14" s="11"/>
      <c r="KTR14" s="11"/>
      <c r="KTS14" s="11"/>
      <c r="KTT14" s="11"/>
      <c r="KTU14" s="11"/>
      <c r="KTV14" s="11"/>
      <c r="KTW14" s="11"/>
      <c r="KTX14" s="11"/>
      <c r="KTY14" s="11"/>
      <c r="KTZ14" s="11"/>
      <c r="KUA14" s="11"/>
      <c r="KUB14" s="11"/>
      <c r="KUC14" s="11"/>
      <c r="KUD14" s="11"/>
      <c r="KUE14" s="11"/>
      <c r="KUF14" s="11"/>
      <c r="KUG14" s="11"/>
      <c r="KUH14" s="11"/>
      <c r="KUI14" s="11"/>
      <c r="KUJ14" s="11"/>
      <c r="KUK14" s="11"/>
      <c r="KUL14" s="11"/>
      <c r="KUM14" s="11"/>
      <c r="KUN14" s="11"/>
      <c r="KUO14" s="11"/>
      <c r="KUP14" s="11"/>
      <c r="KUQ14" s="11"/>
      <c r="KUR14" s="11"/>
      <c r="KUS14" s="11"/>
      <c r="KUT14" s="11"/>
      <c r="KUU14" s="11"/>
      <c r="KUV14" s="11"/>
      <c r="KUW14" s="11"/>
      <c r="KUX14" s="11"/>
      <c r="KUY14" s="11"/>
      <c r="KUZ14" s="11"/>
      <c r="KVA14" s="11"/>
      <c r="KVB14" s="11"/>
      <c r="KVC14" s="11"/>
      <c r="KVD14" s="11"/>
      <c r="KVE14" s="11"/>
      <c r="KVF14" s="11"/>
      <c r="KVG14" s="11"/>
      <c r="KVH14" s="11"/>
      <c r="KVI14" s="11"/>
      <c r="KVJ14" s="11"/>
      <c r="KVK14" s="11"/>
      <c r="KVL14" s="11"/>
      <c r="KVM14" s="11"/>
      <c r="KVN14" s="11"/>
      <c r="KVO14" s="11"/>
      <c r="KVP14" s="11"/>
      <c r="KVQ14" s="11"/>
      <c r="KVR14" s="11"/>
      <c r="KVS14" s="11"/>
      <c r="KVT14" s="11"/>
      <c r="KVU14" s="11"/>
      <c r="KVV14" s="11"/>
      <c r="KVW14" s="11"/>
      <c r="KVX14" s="11"/>
      <c r="KVY14" s="11"/>
      <c r="KVZ14" s="11"/>
      <c r="KWA14" s="11"/>
      <c r="KWB14" s="11"/>
      <c r="KWC14" s="11"/>
      <c r="KWD14" s="11"/>
      <c r="KWE14" s="11"/>
      <c r="KWF14" s="11"/>
      <c r="KWG14" s="11"/>
      <c r="KWH14" s="11"/>
      <c r="KWI14" s="11"/>
      <c r="KWJ14" s="11"/>
      <c r="KWK14" s="11"/>
      <c r="KWL14" s="11"/>
      <c r="KWM14" s="11"/>
      <c r="KWN14" s="11"/>
      <c r="KWO14" s="11"/>
      <c r="KWP14" s="11"/>
      <c r="KWQ14" s="11"/>
      <c r="KWR14" s="11"/>
      <c r="KWS14" s="11"/>
      <c r="KWT14" s="11"/>
      <c r="KWU14" s="11"/>
      <c r="KWV14" s="11"/>
      <c r="KWW14" s="11"/>
      <c r="KWX14" s="11"/>
      <c r="KWY14" s="11"/>
      <c r="KWZ14" s="11"/>
      <c r="KXA14" s="11"/>
      <c r="KXB14" s="11"/>
      <c r="KXC14" s="11"/>
      <c r="KXD14" s="11"/>
      <c r="KXE14" s="11"/>
      <c r="KXF14" s="11"/>
      <c r="KXG14" s="11"/>
      <c r="KXH14" s="11"/>
      <c r="KXI14" s="11"/>
      <c r="KXJ14" s="11"/>
      <c r="KXK14" s="11"/>
      <c r="KXL14" s="11"/>
      <c r="KXM14" s="11"/>
      <c r="KXN14" s="11"/>
      <c r="KXO14" s="11"/>
      <c r="KXP14" s="11"/>
      <c r="KXQ14" s="11"/>
      <c r="KXR14" s="11"/>
      <c r="KXS14" s="11"/>
      <c r="KXT14" s="11"/>
      <c r="KXU14" s="11"/>
      <c r="KXV14" s="11"/>
      <c r="KXW14" s="11"/>
      <c r="KXX14" s="11"/>
      <c r="KXY14" s="11"/>
      <c r="KXZ14" s="11"/>
      <c r="KYA14" s="11"/>
      <c r="KYB14" s="11"/>
      <c r="KYC14" s="11"/>
      <c r="KYD14" s="11"/>
      <c r="KYE14" s="11"/>
      <c r="KYF14" s="11"/>
      <c r="KYG14" s="11"/>
      <c r="KYH14" s="11"/>
      <c r="KYI14" s="11"/>
      <c r="KYJ14" s="11"/>
      <c r="KYK14" s="11"/>
      <c r="KYL14" s="11"/>
      <c r="KYM14" s="11"/>
      <c r="KYN14" s="11"/>
      <c r="KYO14" s="11"/>
      <c r="KYP14" s="11"/>
      <c r="KYQ14" s="11"/>
      <c r="KYR14" s="11"/>
      <c r="KYS14" s="11"/>
      <c r="KYT14" s="11"/>
      <c r="KYU14" s="11"/>
      <c r="KYV14" s="11"/>
      <c r="KYW14" s="11"/>
      <c r="KYX14" s="11"/>
      <c r="KYY14" s="11"/>
      <c r="KYZ14" s="11"/>
      <c r="KZA14" s="11"/>
      <c r="KZB14" s="11"/>
      <c r="KZC14" s="11"/>
      <c r="KZD14" s="11"/>
      <c r="KZE14" s="11"/>
      <c r="KZF14" s="11"/>
      <c r="KZG14" s="11"/>
      <c r="KZH14" s="11"/>
      <c r="KZI14" s="11"/>
      <c r="KZJ14" s="11"/>
      <c r="KZK14" s="11"/>
      <c r="KZL14" s="11"/>
      <c r="KZM14" s="11"/>
      <c r="KZN14" s="11"/>
      <c r="KZO14" s="11"/>
      <c r="KZP14" s="11"/>
      <c r="KZQ14" s="11"/>
      <c r="KZR14" s="11"/>
      <c r="KZS14" s="11"/>
      <c r="KZT14" s="11"/>
      <c r="KZU14" s="11"/>
      <c r="KZV14" s="11"/>
      <c r="KZW14" s="11"/>
      <c r="KZX14" s="11"/>
      <c r="KZY14" s="11"/>
      <c r="KZZ14" s="11"/>
      <c r="LAA14" s="11"/>
      <c r="LAB14" s="11"/>
      <c r="LAC14" s="11"/>
      <c r="LAD14" s="11"/>
      <c r="LAE14" s="11"/>
      <c r="LAF14" s="11"/>
      <c r="LAG14" s="11"/>
      <c r="LAH14" s="11"/>
      <c r="LAI14" s="11"/>
      <c r="LAJ14" s="11"/>
      <c r="LAK14" s="11"/>
      <c r="LAL14" s="11"/>
      <c r="LAM14" s="11"/>
      <c r="LAN14" s="11"/>
      <c r="LAO14" s="11"/>
      <c r="LAP14" s="11"/>
      <c r="LAQ14" s="11"/>
      <c r="LAR14" s="11"/>
      <c r="LAS14" s="11"/>
      <c r="LAT14" s="11"/>
      <c r="LAU14" s="11"/>
      <c r="LAV14" s="11"/>
      <c r="LAW14" s="11"/>
      <c r="LAX14" s="11"/>
      <c r="LAY14" s="11"/>
      <c r="LAZ14" s="11"/>
      <c r="LBA14" s="11"/>
      <c r="LBB14" s="11"/>
      <c r="LBC14" s="11"/>
      <c r="LBD14" s="11"/>
      <c r="LBE14" s="11"/>
      <c r="LBF14" s="11"/>
      <c r="LBG14" s="11"/>
      <c r="LBH14" s="11"/>
      <c r="LBI14" s="11"/>
      <c r="LBJ14" s="11"/>
      <c r="LBK14" s="11"/>
      <c r="LBL14" s="11"/>
      <c r="LBM14" s="11"/>
      <c r="LBN14" s="11"/>
      <c r="LBO14" s="11"/>
      <c r="LBP14" s="11"/>
      <c r="LBQ14" s="11"/>
      <c r="LBR14" s="11"/>
      <c r="LBS14" s="11"/>
      <c r="LBT14" s="11"/>
      <c r="LBU14" s="11"/>
      <c r="LBV14" s="11"/>
      <c r="LBW14" s="11"/>
      <c r="LBX14" s="11"/>
      <c r="LBY14" s="11"/>
      <c r="LBZ14" s="11"/>
      <c r="LCA14" s="11"/>
      <c r="LCB14" s="11"/>
      <c r="LCC14" s="11"/>
      <c r="LCD14" s="11"/>
      <c r="LCE14" s="11"/>
      <c r="LCF14" s="11"/>
      <c r="LCG14" s="11"/>
      <c r="LCH14" s="11"/>
      <c r="LCI14" s="11"/>
      <c r="LCJ14" s="11"/>
      <c r="LCK14" s="11"/>
      <c r="LCL14" s="11"/>
      <c r="LCM14" s="11"/>
      <c r="LCN14" s="11"/>
      <c r="LCO14" s="11"/>
      <c r="LCP14" s="11"/>
      <c r="LCQ14" s="11"/>
      <c r="LCR14" s="11"/>
      <c r="LCS14" s="11"/>
      <c r="LCT14" s="11"/>
      <c r="LCU14" s="11"/>
      <c r="LCV14" s="11"/>
      <c r="LCW14" s="11"/>
      <c r="LCX14" s="11"/>
      <c r="LCY14" s="11"/>
      <c r="LCZ14" s="11"/>
      <c r="LDA14" s="11"/>
      <c r="LDB14" s="11"/>
      <c r="LDC14" s="11"/>
      <c r="LDD14" s="11"/>
      <c r="LDE14" s="11"/>
      <c r="LDF14" s="11"/>
      <c r="LDG14" s="11"/>
      <c r="LDH14" s="11"/>
      <c r="LDI14" s="11"/>
      <c r="LDJ14" s="11"/>
      <c r="LDK14" s="11"/>
      <c r="LDL14" s="11"/>
      <c r="LDM14" s="11"/>
      <c r="LDN14" s="11"/>
      <c r="LDO14" s="11"/>
      <c r="LDP14" s="11"/>
      <c r="LDQ14" s="11"/>
      <c r="LDR14" s="11"/>
      <c r="LDS14" s="11"/>
      <c r="LDT14" s="11"/>
      <c r="LDU14" s="11"/>
      <c r="LDV14" s="11"/>
      <c r="LDW14" s="11"/>
      <c r="LDX14" s="11"/>
      <c r="LDY14" s="11"/>
      <c r="LDZ14" s="11"/>
      <c r="LEA14" s="11"/>
      <c r="LEB14" s="11"/>
      <c r="LEC14" s="11"/>
      <c r="LED14" s="11"/>
      <c r="LEE14" s="11"/>
      <c r="LEF14" s="11"/>
      <c r="LEG14" s="11"/>
      <c r="LEH14" s="11"/>
      <c r="LEI14" s="11"/>
      <c r="LEJ14" s="11"/>
      <c r="LEK14" s="11"/>
      <c r="LEL14" s="11"/>
      <c r="LEM14" s="11"/>
      <c r="LEN14" s="11"/>
      <c r="LEO14" s="11"/>
      <c r="LEP14" s="11"/>
      <c r="LEQ14" s="11"/>
      <c r="LER14" s="11"/>
      <c r="LES14" s="11"/>
      <c r="LET14" s="11"/>
      <c r="LEU14" s="11"/>
      <c r="LEV14" s="11"/>
      <c r="LEW14" s="11"/>
      <c r="LEX14" s="11"/>
      <c r="LEY14" s="11"/>
      <c r="LEZ14" s="11"/>
      <c r="LFA14" s="11"/>
      <c r="LFB14" s="11"/>
      <c r="LFC14" s="11"/>
      <c r="LFD14" s="11"/>
      <c r="LFE14" s="11"/>
      <c r="LFF14" s="11"/>
      <c r="LFG14" s="11"/>
      <c r="LFH14" s="11"/>
      <c r="LFI14" s="11"/>
      <c r="LFJ14" s="11"/>
      <c r="LFK14" s="11"/>
      <c r="LFL14" s="11"/>
      <c r="LFM14" s="11"/>
      <c r="LFN14" s="11"/>
      <c r="LFO14" s="11"/>
      <c r="LFP14" s="11"/>
      <c r="LFQ14" s="11"/>
      <c r="LFR14" s="11"/>
      <c r="LFS14" s="11"/>
      <c r="LFT14" s="11"/>
      <c r="LFU14" s="11"/>
      <c r="LFV14" s="11"/>
      <c r="LFW14" s="11"/>
      <c r="LFX14" s="11"/>
      <c r="LFY14" s="11"/>
      <c r="LFZ14" s="11"/>
      <c r="LGA14" s="11"/>
      <c r="LGB14" s="11"/>
      <c r="LGC14" s="11"/>
      <c r="LGD14" s="11"/>
      <c r="LGE14" s="11"/>
      <c r="LGF14" s="11"/>
      <c r="LGG14" s="11"/>
      <c r="LGH14" s="11"/>
      <c r="LGI14" s="11"/>
      <c r="LGJ14" s="11"/>
      <c r="LGK14" s="11"/>
      <c r="LGL14" s="11"/>
      <c r="LGM14" s="11"/>
      <c r="LGN14" s="11"/>
      <c r="LGO14" s="11"/>
      <c r="LGP14" s="11"/>
      <c r="LGQ14" s="11"/>
      <c r="LGR14" s="11"/>
      <c r="LGS14" s="11"/>
      <c r="LGT14" s="11"/>
      <c r="LGU14" s="11"/>
      <c r="LGV14" s="11"/>
      <c r="LGW14" s="11"/>
      <c r="LGX14" s="11"/>
      <c r="LGY14" s="11"/>
      <c r="LGZ14" s="11"/>
      <c r="LHA14" s="11"/>
      <c r="LHB14" s="11"/>
      <c r="LHC14" s="11"/>
      <c r="LHD14" s="11"/>
      <c r="LHE14" s="11"/>
      <c r="LHF14" s="11"/>
      <c r="LHG14" s="11"/>
      <c r="LHH14" s="11"/>
      <c r="LHI14" s="11"/>
      <c r="LHJ14" s="11"/>
      <c r="LHK14" s="11"/>
      <c r="LHL14" s="11"/>
      <c r="LHM14" s="11"/>
      <c r="LHN14" s="11"/>
      <c r="LHO14" s="11"/>
      <c r="LHP14" s="11"/>
      <c r="LHQ14" s="11"/>
      <c r="LHR14" s="11"/>
      <c r="LHS14" s="11"/>
      <c r="LHT14" s="11"/>
      <c r="LHU14" s="11"/>
      <c r="LHV14" s="11"/>
      <c r="LHW14" s="11"/>
      <c r="LHX14" s="11"/>
      <c r="LHY14" s="11"/>
      <c r="LHZ14" s="11"/>
      <c r="LIA14" s="11"/>
      <c r="LIB14" s="11"/>
      <c r="LIC14" s="11"/>
      <c r="LID14" s="11"/>
      <c r="LIE14" s="11"/>
      <c r="LIF14" s="11"/>
      <c r="LIG14" s="11"/>
      <c r="LIH14" s="11"/>
      <c r="LII14" s="11"/>
      <c r="LIJ14" s="11"/>
      <c r="LIK14" s="11"/>
      <c r="LIL14" s="11"/>
      <c r="LIM14" s="11"/>
      <c r="LIN14" s="11"/>
      <c r="LIO14" s="11"/>
      <c r="LIP14" s="11"/>
      <c r="LIQ14" s="11"/>
      <c r="LIR14" s="11"/>
      <c r="LIS14" s="11"/>
      <c r="LIT14" s="11"/>
      <c r="LIU14" s="11"/>
      <c r="LIV14" s="11"/>
      <c r="LIW14" s="11"/>
      <c r="LIX14" s="11"/>
      <c r="LIY14" s="11"/>
      <c r="LIZ14" s="11"/>
      <c r="LJA14" s="11"/>
      <c r="LJB14" s="11"/>
      <c r="LJC14" s="11"/>
      <c r="LJD14" s="11"/>
      <c r="LJE14" s="11"/>
      <c r="LJF14" s="11"/>
      <c r="LJG14" s="11"/>
      <c r="LJH14" s="11"/>
      <c r="LJI14" s="11"/>
      <c r="LJJ14" s="11"/>
      <c r="LJK14" s="11"/>
      <c r="LJL14" s="11"/>
      <c r="LJM14" s="11"/>
      <c r="LJN14" s="11"/>
      <c r="LJO14" s="11"/>
      <c r="LJP14" s="11"/>
      <c r="LJQ14" s="11"/>
      <c r="LJR14" s="11"/>
      <c r="LJS14" s="11"/>
      <c r="LJT14" s="11"/>
      <c r="LJU14" s="11"/>
      <c r="LJV14" s="11"/>
      <c r="LJW14" s="11"/>
      <c r="LJX14" s="11"/>
      <c r="LJY14" s="11"/>
      <c r="LJZ14" s="11"/>
      <c r="LKA14" s="11"/>
      <c r="LKB14" s="11"/>
      <c r="LKC14" s="11"/>
      <c r="LKD14" s="11"/>
      <c r="LKE14" s="11"/>
      <c r="LKF14" s="11"/>
      <c r="LKG14" s="11"/>
      <c r="LKH14" s="11"/>
      <c r="LKI14" s="11"/>
      <c r="LKJ14" s="11"/>
      <c r="LKK14" s="11"/>
      <c r="LKL14" s="11"/>
      <c r="LKM14" s="11"/>
      <c r="LKN14" s="11"/>
      <c r="LKO14" s="11"/>
      <c r="LKP14" s="11"/>
      <c r="LKQ14" s="11"/>
      <c r="LKR14" s="11"/>
      <c r="LKS14" s="11"/>
      <c r="LKT14" s="11"/>
      <c r="LKU14" s="11"/>
      <c r="LKV14" s="11"/>
      <c r="LKW14" s="11"/>
      <c r="LKX14" s="11"/>
      <c r="LKY14" s="11"/>
      <c r="LKZ14" s="11"/>
      <c r="LLA14" s="11"/>
      <c r="LLB14" s="11"/>
      <c r="LLC14" s="11"/>
      <c r="LLD14" s="11"/>
      <c r="LLE14" s="11"/>
      <c r="LLF14" s="11"/>
      <c r="LLG14" s="11"/>
      <c r="LLH14" s="11"/>
      <c r="LLI14" s="11"/>
      <c r="LLJ14" s="11"/>
      <c r="LLK14" s="11"/>
      <c r="LLL14" s="11"/>
      <c r="LLM14" s="11"/>
      <c r="LLN14" s="11"/>
      <c r="LLO14" s="11"/>
      <c r="LLP14" s="11"/>
      <c r="LLQ14" s="11"/>
      <c r="LLR14" s="11"/>
      <c r="LLS14" s="11"/>
      <c r="LLT14" s="11"/>
      <c r="LLU14" s="11"/>
      <c r="LLV14" s="11"/>
      <c r="LLW14" s="11"/>
      <c r="LLX14" s="11"/>
      <c r="LLY14" s="11"/>
      <c r="LLZ14" s="11"/>
      <c r="LMA14" s="11"/>
      <c r="LMB14" s="11"/>
      <c r="LMC14" s="11"/>
      <c r="LMD14" s="11"/>
      <c r="LME14" s="11"/>
      <c r="LMF14" s="11"/>
      <c r="LMG14" s="11"/>
      <c r="LMH14" s="11"/>
      <c r="LMI14" s="11"/>
      <c r="LMJ14" s="11"/>
      <c r="LMK14" s="11"/>
      <c r="LML14" s="11"/>
      <c r="LMM14" s="11"/>
      <c r="LMN14" s="11"/>
      <c r="LMO14" s="11"/>
      <c r="LMP14" s="11"/>
      <c r="LMQ14" s="11"/>
      <c r="LMR14" s="11"/>
      <c r="LMS14" s="11"/>
      <c r="LMT14" s="11"/>
      <c r="LMU14" s="11"/>
      <c r="LMV14" s="11"/>
      <c r="LMW14" s="11"/>
      <c r="LMX14" s="11"/>
      <c r="LMY14" s="11"/>
      <c r="LMZ14" s="11"/>
      <c r="LNA14" s="11"/>
      <c r="LNB14" s="11"/>
      <c r="LNC14" s="11"/>
      <c r="LND14" s="11"/>
      <c r="LNE14" s="11"/>
      <c r="LNF14" s="11"/>
      <c r="LNG14" s="11"/>
      <c r="LNH14" s="11"/>
      <c r="LNI14" s="11"/>
      <c r="LNJ14" s="11"/>
      <c r="LNK14" s="11"/>
      <c r="LNL14" s="11"/>
      <c r="LNM14" s="11"/>
      <c r="LNN14" s="11"/>
      <c r="LNO14" s="11"/>
      <c r="LNP14" s="11"/>
      <c r="LNQ14" s="11"/>
      <c r="LNR14" s="11"/>
      <c r="LNS14" s="11"/>
      <c r="LNT14" s="11"/>
      <c r="LNU14" s="11"/>
      <c r="LNV14" s="11"/>
      <c r="LNW14" s="11"/>
      <c r="LNX14" s="11"/>
      <c r="LNY14" s="11"/>
      <c r="LNZ14" s="11"/>
      <c r="LOA14" s="11"/>
      <c r="LOB14" s="11"/>
      <c r="LOC14" s="11"/>
      <c r="LOD14" s="11"/>
      <c r="LOE14" s="11"/>
      <c r="LOF14" s="11"/>
      <c r="LOG14" s="11"/>
      <c r="LOH14" s="11"/>
      <c r="LOI14" s="11"/>
      <c r="LOJ14" s="11"/>
      <c r="LOK14" s="11"/>
      <c r="LOL14" s="11"/>
      <c r="LOM14" s="11"/>
      <c r="LON14" s="11"/>
      <c r="LOO14" s="11"/>
      <c r="LOP14" s="11"/>
      <c r="LOQ14" s="11"/>
      <c r="LOR14" s="11"/>
      <c r="LOS14" s="11"/>
      <c r="LOT14" s="11"/>
      <c r="LOU14" s="11"/>
      <c r="LOV14" s="11"/>
      <c r="LOW14" s="11"/>
      <c r="LOX14" s="11"/>
      <c r="LOY14" s="11"/>
      <c r="LOZ14" s="11"/>
      <c r="LPA14" s="11"/>
      <c r="LPB14" s="11"/>
      <c r="LPC14" s="11"/>
      <c r="LPD14" s="11"/>
      <c r="LPE14" s="11"/>
      <c r="LPF14" s="11"/>
      <c r="LPG14" s="11"/>
      <c r="LPH14" s="11"/>
      <c r="LPI14" s="11"/>
      <c r="LPJ14" s="11"/>
      <c r="LPK14" s="11"/>
      <c r="LPL14" s="11"/>
      <c r="LPM14" s="11"/>
      <c r="LPN14" s="11"/>
      <c r="LPO14" s="11"/>
      <c r="LPP14" s="11"/>
      <c r="LPQ14" s="11"/>
      <c r="LPR14" s="11"/>
      <c r="LPS14" s="11"/>
      <c r="LPT14" s="11"/>
      <c r="LPU14" s="11"/>
      <c r="LPV14" s="11"/>
      <c r="LPW14" s="11"/>
      <c r="LPX14" s="11"/>
      <c r="LPY14" s="11"/>
      <c r="LPZ14" s="11"/>
      <c r="LQA14" s="11"/>
      <c r="LQB14" s="11"/>
      <c r="LQC14" s="11"/>
      <c r="LQD14" s="11"/>
      <c r="LQE14" s="11"/>
      <c r="LQF14" s="11"/>
      <c r="LQG14" s="11"/>
      <c r="LQH14" s="11"/>
      <c r="LQI14" s="11"/>
      <c r="LQJ14" s="11"/>
      <c r="LQK14" s="11"/>
      <c r="LQL14" s="11"/>
      <c r="LQM14" s="11"/>
      <c r="LQN14" s="11"/>
      <c r="LQO14" s="11"/>
      <c r="LQP14" s="11"/>
      <c r="LQQ14" s="11"/>
      <c r="LQR14" s="11"/>
      <c r="LQS14" s="11"/>
      <c r="LQT14" s="11"/>
      <c r="LQU14" s="11"/>
      <c r="LQV14" s="11"/>
      <c r="LQW14" s="11"/>
      <c r="LQX14" s="11"/>
      <c r="LQY14" s="11"/>
      <c r="LQZ14" s="11"/>
      <c r="LRA14" s="11"/>
      <c r="LRB14" s="11"/>
      <c r="LRC14" s="11"/>
      <c r="LRD14" s="11"/>
      <c r="LRE14" s="11"/>
      <c r="LRF14" s="11"/>
      <c r="LRG14" s="11"/>
      <c r="LRH14" s="11"/>
      <c r="LRI14" s="11"/>
      <c r="LRJ14" s="11"/>
      <c r="LRK14" s="11"/>
      <c r="LRL14" s="11"/>
      <c r="LRM14" s="11"/>
      <c r="LRN14" s="11"/>
      <c r="LRO14" s="11"/>
      <c r="LRP14" s="11"/>
      <c r="LRQ14" s="11"/>
      <c r="LRR14" s="11"/>
      <c r="LRS14" s="11"/>
      <c r="LRT14" s="11"/>
      <c r="LRU14" s="11"/>
      <c r="LRV14" s="11"/>
      <c r="LRW14" s="11"/>
      <c r="LRX14" s="11"/>
      <c r="LRY14" s="11"/>
      <c r="LRZ14" s="11"/>
      <c r="LSA14" s="11"/>
      <c r="LSB14" s="11"/>
      <c r="LSC14" s="11"/>
      <c r="LSD14" s="11"/>
      <c r="LSE14" s="11"/>
      <c r="LSF14" s="11"/>
      <c r="LSG14" s="11"/>
      <c r="LSH14" s="11"/>
      <c r="LSI14" s="11"/>
      <c r="LSJ14" s="11"/>
      <c r="LSK14" s="11"/>
      <c r="LSL14" s="11"/>
      <c r="LSM14" s="11"/>
      <c r="LSN14" s="11"/>
      <c r="LSO14" s="11"/>
      <c r="LSP14" s="11"/>
      <c r="LSQ14" s="11"/>
      <c r="LSR14" s="11"/>
      <c r="LSS14" s="11"/>
      <c r="LST14" s="11"/>
      <c r="LSU14" s="11"/>
      <c r="LSV14" s="11"/>
      <c r="LSW14" s="11"/>
      <c r="LSX14" s="11"/>
      <c r="LSY14" s="11"/>
      <c r="LSZ14" s="11"/>
      <c r="LTA14" s="11"/>
      <c r="LTB14" s="11"/>
      <c r="LTC14" s="11"/>
      <c r="LTD14" s="11"/>
      <c r="LTE14" s="11"/>
      <c r="LTF14" s="11"/>
      <c r="LTG14" s="11"/>
      <c r="LTH14" s="11"/>
      <c r="LTI14" s="11"/>
      <c r="LTJ14" s="11"/>
      <c r="LTK14" s="11"/>
      <c r="LTL14" s="11"/>
      <c r="LTM14" s="11"/>
      <c r="LTN14" s="11"/>
      <c r="LTO14" s="11"/>
      <c r="LTP14" s="11"/>
      <c r="LTQ14" s="11"/>
      <c r="LTR14" s="11"/>
      <c r="LTS14" s="11"/>
      <c r="LTT14" s="11"/>
      <c r="LTU14" s="11"/>
      <c r="LTV14" s="11"/>
      <c r="LTW14" s="11"/>
      <c r="LTX14" s="11"/>
      <c r="LTY14" s="11"/>
      <c r="LTZ14" s="11"/>
      <c r="LUA14" s="11"/>
      <c r="LUB14" s="11"/>
      <c r="LUC14" s="11"/>
      <c r="LUD14" s="11"/>
      <c r="LUE14" s="11"/>
      <c r="LUF14" s="11"/>
      <c r="LUG14" s="11"/>
      <c r="LUH14" s="11"/>
      <c r="LUI14" s="11"/>
      <c r="LUJ14" s="11"/>
      <c r="LUK14" s="11"/>
      <c r="LUL14" s="11"/>
      <c r="LUM14" s="11"/>
      <c r="LUN14" s="11"/>
      <c r="LUO14" s="11"/>
      <c r="LUP14" s="11"/>
      <c r="LUQ14" s="11"/>
      <c r="LUR14" s="11"/>
      <c r="LUS14" s="11"/>
      <c r="LUT14" s="11"/>
      <c r="LUU14" s="11"/>
      <c r="LUV14" s="11"/>
      <c r="LUW14" s="11"/>
      <c r="LUX14" s="11"/>
      <c r="LUY14" s="11"/>
      <c r="LUZ14" s="11"/>
      <c r="LVA14" s="11"/>
      <c r="LVB14" s="11"/>
      <c r="LVC14" s="11"/>
      <c r="LVD14" s="11"/>
      <c r="LVE14" s="11"/>
      <c r="LVF14" s="11"/>
      <c r="LVG14" s="11"/>
      <c r="LVH14" s="11"/>
      <c r="LVI14" s="11"/>
      <c r="LVJ14" s="11"/>
      <c r="LVK14" s="11"/>
      <c r="LVL14" s="11"/>
      <c r="LVM14" s="11"/>
      <c r="LVN14" s="11"/>
      <c r="LVO14" s="11"/>
      <c r="LVP14" s="11"/>
      <c r="LVQ14" s="11"/>
      <c r="LVR14" s="11"/>
      <c r="LVS14" s="11"/>
      <c r="LVT14" s="11"/>
      <c r="LVU14" s="11"/>
      <c r="LVV14" s="11"/>
      <c r="LVW14" s="11"/>
      <c r="LVX14" s="11"/>
      <c r="LVY14" s="11"/>
      <c r="LVZ14" s="11"/>
      <c r="LWA14" s="11"/>
      <c r="LWB14" s="11"/>
      <c r="LWC14" s="11"/>
      <c r="LWD14" s="11"/>
      <c r="LWE14" s="11"/>
      <c r="LWF14" s="11"/>
      <c r="LWG14" s="11"/>
      <c r="LWH14" s="11"/>
      <c r="LWI14" s="11"/>
      <c r="LWJ14" s="11"/>
      <c r="LWK14" s="11"/>
      <c r="LWL14" s="11"/>
      <c r="LWM14" s="11"/>
      <c r="LWN14" s="11"/>
      <c r="LWO14" s="11"/>
      <c r="LWP14" s="11"/>
      <c r="LWQ14" s="11"/>
      <c r="LWR14" s="11"/>
      <c r="LWS14" s="11"/>
      <c r="LWT14" s="11"/>
      <c r="LWU14" s="11"/>
      <c r="LWV14" s="11"/>
      <c r="LWW14" s="11"/>
      <c r="LWX14" s="11"/>
      <c r="LWY14" s="11"/>
      <c r="LWZ14" s="11"/>
      <c r="LXA14" s="11"/>
      <c r="LXB14" s="11"/>
      <c r="LXC14" s="11"/>
      <c r="LXD14" s="11"/>
      <c r="LXE14" s="11"/>
      <c r="LXF14" s="11"/>
      <c r="LXG14" s="11"/>
      <c r="LXH14" s="11"/>
      <c r="LXI14" s="11"/>
      <c r="LXJ14" s="11"/>
      <c r="LXK14" s="11"/>
      <c r="LXL14" s="11"/>
      <c r="LXM14" s="11"/>
      <c r="LXN14" s="11"/>
      <c r="LXO14" s="11"/>
      <c r="LXP14" s="11"/>
      <c r="LXQ14" s="11"/>
      <c r="LXR14" s="11"/>
      <c r="LXS14" s="11"/>
      <c r="LXT14" s="11"/>
      <c r="LXU14" s="11"/>
      <c r="LXV14" s="11"/>
      <c r="LXW14" s="11"/>
      <c r="LXX14" s="11"/>
      <c r="LXY14" s="11"/>
      <c r="LXZ14" s="11"/>
      <c r="LYA14" s="11"/>
      <c r="LYB14" s="11"/>
      <c r="LYC14" s="11"/>
      <c r="LYD14" s="11"/>
      <c r="LYE14" s="11"/>
      <c r="LYF14" s="11"/>
      <c r="LYG14" s="11"/>
      <c r="LYH14" s="11"/>
      <c r="LYI14" s="11"/>
      <c r="LYJ14" s="11"/>
      <c r="LYK14" s="11"/>
      <c r="LYL14" s="11"/>
      <c r="LYM14" s="11"/>
      <c r="LYN14" s="11"/>
      <c r="LYO14" s="11"/>
      <c r="LYP14" s="11"/>
      <c r="LYQ14" s="11"/>
      <c r="LYR14" s="11"/>
      <c r="LYS14" s="11"/>
      <c r="LYT14" s="11"/>
      <c r="LYU14" s="11"/>
      <c r="LYV14" s="11"/>
      <c r="LYW14" s="11"/>
      <c r="LYX14" s="11"/>
      <c r="LYY14" s="11"/>
      <c r="LYZ14" s="11"/>
      <c r="LZA14" s="11"/>
      <c r="LZB14" s="11"/>
      <c r="LZC14" s="11"/>
      <c r="LZD14" s="11"/>
      <c r="LZE14" s="11"/>
      <c r="LZF14" s="11"/>
      <c r="LZG14" s="11"/>
      <c r="LZH14" s="11"/>
      <c r="LZI14" s="11"/>
      <c r="LZJ14" s="11"/>
      <c r="LZK14" s="11"/>
      <c r="LZL14" s="11"/>
      <c r="LZM14" s="11"/>
      <c r="LZN14" s="11"/>
      <c r="LZO14" s="11"/>
      <c r="LZP14" s="11"/>
      <c r="LZQ14" s="11"/>
      <c r="LZR14" s="11"/>
      <c r="LZS14" s="11"/>
      <c r="LZT14" s="11"/>
      <c r="LZU14" s="11"/>
      <c r="LZV14" s="11"/>
      <c r="LZW14" s="11"/>
      <c r="LZX14" s="11"/>
      <c r="LZY14" s="11"/>
      <c r="LZZ14" s="11"/>
      <c r="MAA14" s="11"/>
      <c r="MAB14" s="11"/>
      <c r="MAC14" s="11"/>
      <c r="MAD14" s="11"/>
      <c r="MAE14" s="11"/>
      <c r="MAF14" s="11"/>
      <c r="MAG14" s="11"/>
      <c r="MAH14" s="11"/>
      <c r="MAI14" s="11"/>
      <c r="MAJ14" s="11"/>
      <c r="MAK14" s="11"/>
      <c r="MAL14" s="11"/>
      <c r="MAM14" s="11"/>
      <c r="MAN14" s="11"/>
      <c r="MAO14" s="11"/>
      <c r="MAP14" s="11"/>
      <c r="MAQ14" s="11"/>
      <c r="MAR14" s="11"/>
      <c r="MAS14" s="11"/>
      <c r="MAT14" s="11"/>
      <c r="MAU14" s="11"/>
      <c r="MAV14" s="11"/>
      <c r="MAW14" s="11"/>
      <c r="MAX14" s="11"/>
      <c r="MAY14" s="11"/>
      <c r="MAZ14" s="11"/>
      <c r="MBA14" s="11"/>
      <c r="MBB14" s="11"/>
      <c r="MBC14" s="11"/>
      <c r="MBD14" s="11"/>
      <c r="MBE14" s="11"/>
      <c r="MBF14" s="11"/>
      <c r="MBG14" s="11"/>
      <c r="MBH14" s="11"/>
      <c r="MBI14" s="11"/>
      <c r="MBJ14" s="11"/>
      <c r="MBK14" s="11"/>
      <c r="MBL14" s="11"/>
      <c r="MBM14" s="11"/>
      <c r="MBN14" s="11"/>
      <c r="MBO14" s="11"/>
      <c r="MBP14" s="11"/>
      <c r="MBQ14" s="11"/>
      <c r="MBR14" s="11"/>
      <c r="MBS14" s="11"/>
      <c r="MBT14" s="11"/>
      <c r="MBU14" s="11"/>
      <c r="MBV14" s="11"/>
      <c r="MBW14" s="11"/>
      <c r="MBX14" s="11"/>
      <c r="MBY14" s="11"/>
      <c r="MBZ14" s="11"/>
      <c r="MCA14" s="11"/>
      <c r="MCB14" s="11"/>
      <c r="MCC14" s="11"/>
      <c r="MCD14" s="11"/>
      <c r="MCE14" s="11"/>
      <c r="MCF14" s="11"/>
      <c r="MCG14" s="11"/>
      <c r="MCH14" s="11"/>
      <c r="MCI14" s="11"/>
      <c r="MCJ14" s="11"/>
      <c r="MCK14" s="11"/>
      <c r="MCL14" s="11"/>
      <c r="MCM14" s="11"/>
      <c r="MCN14" s="11"/>
      <c r="MCO14" s="11"/>
      <c r="MCP14" s="11"/>
      <c r="MCQ14" s="11"/>
      <c r="MCR14" s="11"/>
      <c r="MCS14" s="11"/>
      <c r="MCT14" s="11"/>
      <c r="MCU14" s="11"/>
      <c r="MCV14" s="11"/>
      <c r="MCW14" s="11"/>
      <c r="MCX14" s="11"/>
      <c r="MCY14" s="11"/>
      <c r="MCZ14" s="11"/>
      <c r="MDA14" s="11"/>
      <c r="MDB14" s="11"/>
      <c r="MDC14" s="11"/>
      <c r="MDD14" s="11"/>
      <c r="MDE14" s="11"/>
      <c r="MDF14" s="11"/>
      <c r="MDG14" s="11"/>
      <c r="MDH14" s="11"/>
      <c r="MDI14" s="11"/>
      <c r="MDJ14" s="11"/>
      <c r="MDK14" s="11"/>
      <c r="MDL14" s="11"/>
      <c r="MDM14" s="11"/>
      <c r="MDN14" s="11"/>
      <c r="MDO14" s="11"/>
      <c r="MDP14" s="11"/>
      <c r="MDQ14" s="11"/>
      <c r="MDR14" s="11"/>
      <c r="MDS14" s="11"/>
      <c r="MDT14" s="11"/>
      <c r="MDU14" s="11"/>
      <c r="MDV14" s="11"/>
      <c r="MDW14" s="11"/>
      <c r="MDX14" s="11"/>
      <c r="MDY14" s="11"/>
      <c r="MDZ14" s="11"/>
      <c r="MEA14" s="11"/>
      <c r="MEB14" s="11"/>
      <c r="MEC14" s="11"/>
      <c r="MED14" s="11"/>
      <c r="MEE14" s="11"/>
      <c r="MEF14" s="11"/>
      <c r="MEG14" s="11"/>
      <c r="MEH14" s="11"/>
      <c r="MEI14" s="11"/>
      <c r="MEJ14" s="11"/>
      <c r="MEK14" s="11"/>
      <c r="MEL14" s="11"/>
      <c r="MEM14" s="11"/>
      <c r="MEN14" s="11"/>
      <c r="MEO14" s="11"/>
      <c r="MEP14" s="11"/>
      <c r="MEQ14" s="11"/>
      <c r="MER14" s="11"/>
      <c r="MES14" s="11"/>
      <c r="MET14" s="11"/>
      <c r="MEU14" s="11"/>
      <c r="MEV14" s="11"/>
      <c r="MEW14" s="11"/>
      <c r="MEX14" s="11"/>
      <c r="MEY14" s="11"/>
      <c r="MEZ14" s="11"/>
      <c r="MFA14" s="11"/>
      <c r="MFB14" s="11"/>
      <c r="MFC14" s="11"/>
      <c r="MFD14" s="11"/>
      <c r="MFE14" s="11"/>
      <c r="MFF14" s="11"/>
      <c r="MFG14" s="11"/>
      <c r="MFH14" s="11"/>
      <c r="MFI14" s="11"/>
      <c r="MFJ14" s="11"/>
      <c r="MFK14" s="11"/>
      <c r="MFL14" s="11"/>
      <c r="MFM14" s="11"/>
      <c r="MFN14" s="11"/>
      <c r="MFO14" s="11"/>
      <c r="MFP14" s="11"/>
      <c r="MFQ14" s="11"/>
      <c r="MFR14" s="11"/>
      <c r="MFS14" s="11"/>
      <c r="MFT14" s="11"/>
      <c r="MFU14" s="11"/>
      <c r="MFV14" s="11"/>
      <c r="MFW14" s="11"/>
      <c r="MFX14" s="11"/>
      <c r="MFY14" s="11"/>
      <c r="MFZ14" s="11"/>
      <c r="MGA14" s="11"/>
      <c r="MGB14" s="11"/>
      <c r="MGC14" s="11"/>
      <c r="MGD14" s="11"/>
      <c r="MGE14" s="11"/>
      <c r="MGF14" s="11"/>
      <c r="MGG14" s="11"/>
      <c r="MGH14" s="11"/>
      <c r="MGI14" s="11"/>
      <c r="MGJ14" s="11"/>
      <c r="MGK14" s="11"/>
      <c r="MGL14" s="11"/>
      <c r="MGM14" s="11"/>
      <c r="MGN14" s="11"/>
      <c r="MGO14" s="11"/>
      <c r="MGP14" s="11"/>
      <c r="MGQ14" s="11"/>
      <c r="MGR14" s="11"/>
      <c r="MGS14" s="11"/>
      <c r="MGT14" s="11"/>
      <c r="MGU14" s="11"/>
      <c r="MGV14" s="11"/>
      <c r="MGW14" s="11"/>
      <c r="MGX14" s="11"/>
      <c r="MGY14" s="11"/>
      <c r="MGZ14" s="11"/>
      <c r="MHA14" s="11"/>
      <c r="MHB14" s="11"/>
      <c r="MHC14" s="11"/>
      <c r="MHD14" s="11"/>
      <c r="MHE14" s="11"/>
      <c r="MHF14" s="11"/>
      <c r="MHG14" s="11"/>
      <c r="MHH14" s="11"/>
      <c r="MHI14" s="11"/>
      <c r="MHJ14" s="11"/>
      <c r="MHK14" s="11"/>
      <c r="MHL14" s="11"/>
      <c r="MHM14" s="11"/>
      <c r="MHN14" s="11"/>
      <c r="MHO14" s="11"/>
      <c r="MHP14" s="11"/>
      <c r="MHQ14" s="11"/>
      <c r="MHR14" s="11"/>
      <c r="MHS14" s="11"/>
      <c r="MHT14" s="11"/>
      <c r="MHU14" s="11"/>
      <c r="MHV14" s="11"/>
      <c r="MHW14" s="11"/>
      <c r="MHX14" s="11"/>
      <c r="MHY14" s="11"/>
      <c r="MHZ14" s="11"/>
      <c r="MIA14" s="11"/>
      <c r="MIB14" s="11"/>
      <c r="MIC14" s="11"/>
      <c r="MID14" s="11"/>
      <c r="MIE14" s="11"/>
      <c r="MIF14" s="11"/>
      <c r="MIG14" s="11"/>
      <c r="MIH14" s="11"/>
      <c r="MII14" s="11"/>
      <c r="MIJ14" s="11"/>
      <c r="MIK14" s="11"/>
      <c r="MIL14" s="11"/>
      <c r="MIM14" s="11"/>
      <c r="MIN14" s="11"/>
      <c r="MIO14" s="11"/>
      <c r="MIP14" s="11"/>
      <c r="MIQ14" s="11"/>
      <c r="MIR14" s="11"/>
      <c r="MIS14" s="11"/>
      <c r="MIT14" s="11"/>
      <c r="MIU14" s="11"/>
      <c r="MIV14" s="11"/>
      <c r="MIW14" s="11"/>
      <c r="MIX14" s="11"/>
      <c r="MIY14" s="11"/>
      <c r="MIZ14" s="11"/>
      <c r="MJA14" s="11"/>
      <c r="MJB14" s="11"/>
      <c r="MJC14" s="11"/>
      <c r="MJD14" s="11"/>
      <c r="MJE14" s="11"/>
      <c r="MJF14" s="11"/>
      <c r="MJG14" s="11"/>
      <c r="MJH14" s="11"/>
      <c r="MJI14" s="11"/>
      <c r="MJJ14" s="11"/>
      <c r="MJK14" s="11"/>
      <c r="MJL14" s="11"/>
      <c r="MJM14" s="11"/>
      <c r="MJN14" s="11"/>
      <c r="MJO14" s="11"/>
      <c r="MJP14" s="11"/>
      <c r="MJQ14" s="11"/>
      <c r="MJR14" s="11"/>
      <c r="MJS14" s="11"/>
      <c r="MJT14" s="11"/>
      <c r="MJU14" s="11"/>
      <c r="MJV14" s="11"/>
      <c r="MJW14" s="11"/>
      <c r="MJX14" s="11"/>
      <c r="MJY14" s="11"/>
      <c r="MJZ14" s="11"/>
      <c r="MKA14" s="11"/>
      <c r="MKB14" s="11"/>
      <c r="MKC14" s="11"/>
      <c r="MKD14" s="11"/>
      <c r="MKE14" s="11"/>
      <c r="MKF14" s="11"/>
      <c r="MKG14" s="11"/>
      <c r="MKH14" s="11"/>
      <c r="MKI14" s="11"/>
      <c r="MKJ14" s="11"/>
      <c r="MKK14" s="11"/>
      <c r="MKL14" s="11"/>
      <c r="MKM14" s="11"/>
      <c r="MKN14" s="11"/>
      <c r="MKO14" s="11"/>
      <c r="MKP14" s="11"/>
      <c r="MKQ14" s="11"/>
      <c r="MKR14" s="11"/>
      <c r="MKS14" s="11"/>
      <c r="MKT14" s="11"/>
      <c r="MKU14" s="11"/>
      <c r="MKV14" s="11"/>
      <c r="MKW14" s="11"/>
      <c r="MKX14" s="11"/>
      <c r="MKY14" s="11"/>
      <c r="MKZ14" s="11"/>
      <c r="MLA14" s="11"/>
      <c r="MLB14" s="11"/>
      <c r="MLC14" s="11"/>
      <c r="MLD14" s="11"/>
      <c r="MLE14" s="11"/>
      <c r="MLF14" s="11"/>
      <c r="MLG14" s="11"/>
      <c r="MLH14" s="11"/>
      <c r="MLI14" s="11"/>
      <c r="MLJ14" s="11"/>
      <c r="MLK14" s="11"/>
      <c r="MLL14" s="11"/>
      <c r="MLM14" s="11"/>
      <c r="MLN14" s="11"/>
      <c r="MLO14" s="11"/>
      <c r="MLP14" s="11"/>
      <c r="MLQ14" s="11"/>
      <c r="MLR14" s="11"/>
      <c r="MLS14" s="11"/>
      <c r="MLT14" s="11"/>
      <c r="MLU14" s="11"/>
      <c r="MLV14" s="11"/>
      <c r="MLW14" s="11"/>
      <c r="MLX14" s="11"/>
      <c r="MLY14" s="11"/>
      <c r="MLZ14" s="11"/>
      <c r="MMA14" s="11"/>
      <c r="MMB14" s="11"/>
      <c r="MMC14" s="11"/>
      <c r="MMD14" s="11"/>
      <c r="MME14" s="11"/>
      <c r="MMF14" s="11"/>
      <c r="MMG14" s="11"/>
      <c r="MMH14" s="11"/>
      <c r="MMI14" s="11"/>
      <c r="MMJ14" s="11"/>
      <c r="MMK14" s="11"/>
      <c r="MML14" s="11"/>
      <c r="MMM14" s="11"/>
      <c r="MMN14" s="11"/>
      <c r="MMO14" s="11"/>
      <c r="MMP14" s="11"/>
      <c r="MMQ14" s="11"/>
      <c r="MMR14" s="11"/>
      <c r="MMS14" s="11"/>
      <c r="MMT14" s="11"/>
      <c r="MMU14" s="11"/>
      <c r="MMV14" s="11"/>
      <c r="MMW14" s="11"/>
      <c r="MMX14" s="11"/>
      <c r="MMY14" s="11"/>
      <c r="MMZ14" s="11"/>
      <c r="MNA14" s="11"/>
      <c r="MNB14" s="11"/>
      <c r="MNC14" s="11"/>
      <c r="MND14" s="11"/>
      <c r="MNE14" s="11"/>
      <c r="MNF14" s="11"/>
      <c r="MNG14" s="11"/>
      <c r="MNH14" s="11"/>
      <c r="MNI14" s="11"/>
      <c r="MNJ14" s="11"/>
      <c r="MNK14" s="11"/>
      <c r="MNL14" s="11"/>
      <c r="MNM14" s="11"/>
      <c r="MNN14" s="11"/>
      <c r="MNO14" s="11"/>
      <c r="MNP14" s="11"/>
      <c r="MNQ14" s="11"/>
      <c r="MNR14" s="11"/>
      <c r="MNS14" s="11"/>
      <c r="MNT14" s="11"/>
      <c r="MNU14" s="11"/>
      <c r="MNV14" s="11"/>
      <c r="MNW14" s="11"/>
      <c r="MNX14" s="11"/>
      <c r="MNY14" s="11"/>
      <c r="MNZ14" s="11"/>
      <c r="MOA14" s="11"/>
      <c r="MOB14" s="11"/>
      <c r="MOC14" s="11"/>
      <c r="MOD14" s="11"/>
      <c r="MOE14" s="11"/>
      <c r="MOF14" s="11"/>
      <c r="MOG14" s="11"/>
      <c r="MOH14" s="11"/>
      <c r="MOI14" s="11"/>
      <c r="MOJ14" s="11"/>
      <c r="MOK14" s="11"/>
      <c r="MOL14" s="11"/>
      <c r="MOM14" s="11"/>
      <c r="MON14" s="11"/>
      <c r="MOO14" s="11"/>
      <c r="MOP14" s="11"/>
      <c r="MOQ14" s="11"/>
      <c r="MOR14" s="11"/>
      <c r="MOS14" s="11"/>
      <c r="MOT14" s="11"/>
      <c r="MOU14" s="11"/>
      <c r="MOV14" s="11"/>
      <c r="MOW14" s="11"/>
      <c r="MOX14" s="11"/>
      <c r="MOY14" s="11"/>
      <c r="MOZ14" s="11"/>
      <c r="MPA14" s="11"/>
      <c r="MPB14" s="11"/>
      <c r="MPC14" s="11"/>
      <c r="MPD14" s="11"/>
      <c r="MPE14" s="11"/>
      <c r="MPF14" s="11"/>
      <c r="MPG14" s="11"/>
      <c r="MPH14" s="11"/>
      <c r="MPI14" s="11"/>
      <c r="MPJ14" s="11"/>
      <c r="MPK14" s="11"/>
      <c r="MPL14" s="11"/>
      <c r="MPM14" s="11"/>
      <c r="MPN14" s="11"/>
      <c r="MPO14" s="11"/>
      <c r="MPP14" s="11"/>
      <c r="MPQ14" s="11"/>
      <c r="MPR14" s="11"/>
      <c r="MPS14" s="11"/>
      <c r="MPT14" s="11"/>
      <c r="MPU14" s="11"/>
      <c r="MPV14" s="11"/>
      <c r="MPW14" s="11"/>
      <c r="MPX14" s="11"/>
      <c r="MPY14" s="11"/>
      <c r="MPZ14" s="11"/>
      <c r="MQA14" s="11"/>
      <c r="MQB14" s="11"/>
      <c r="MQC14" s="11"/>
      <c r="MQD14" s="11"/>
      <c r="MQE14" s="11"/>
      <c r="MQF14" s="11"/>
      <c r="MQG14" s="11"/>
      <c r="MQH14" s="11"/>
      <c r="MQI14" s="11"/>
      <c r="MQJ14" s="11"/>
      <c r="MQK14" s="11"/>
      <c r="MQL14" s="11"/>
      <c r="MQM14" s="11"/>
      <c r="MQN14" s="11"/>
      <c r="MQO14" s="11"/>
      <c r="MQP14" s="11"/>
      <c r="MQQ14" s="11"/>
      <c r="MQR14" s="11"/>
      <c r="MQS14" s="11"/>
      <c r="MQT14" s="11"/>
      <c r="MQU14" s="11"/>
      <c r="MQV14" s="11"/>
      <c r="MQW14" s="11"/>
      <c r="MQX14" s="11"/>
      <c r="MQY14" s="11"/>
      <c r="MQZ14" s="11"/>
      <c r="MRA14" s="11"/>
      <c r="MRB14" s="11"/>
      <c r="MRC14" s="11"/>
      <c r="MRD14" s="11"/>
      <c r="MRE14" s="11"/>
      <c r="MRF14" s="11"/>
      <c r="MRG14" s="11"/>
      <c r="MRH14" s="11"/>
      <c r="MRI14" s="11"/>
      <c r="MRJ14" s="11"/>
      <c r="MRK14" s="11"/>
      <c r="MRL14" s="11"/>
      <c r="MRM14" s="11"/>
      <c r="MRN14" s="11"/>
      <c r="MRO14" s="11"/>
      <c r="MRP14" s="11"/>
      <c r="MRQ14" s="11"/>
      <c r="MRR14" s="11"/>
      <c r="MRS14" s="11"/>
      <c r="MRT14" s="11"/>
      <c r="MRU14" s="11"/>
      <c r="MRV14" s="11"/>
      <c r="MRW14" s="11"/>
      <c r="MRX14" s="11"/>
      <c r="MRY14" s="11"/>
      <c r="MRZ14" s="11"/>
      <c r="MSA14" s="11"/>
      <c r="MSB14" s="11"/>
      <c r="MSC14" s="11"/>
      <c r="MSD14" s="11"/>
      <c r="MSE14" s="11"/>
      <c r="MSF14" s="11"/>
      <c r="MSG14" s="11"/>
      <c r="MSH14" s="11"/>
      <c r="MSI14" s="11"/>
      <c r="MSJ14" s="11"/>
      <c r="MSK14" s="11"/>
      <c r="MSL14" s="11"/>
      <c r="MSM14" s="11"/>
      <c r="MSN14" s="11"/>
      <c r="MSO14" s="11"/>
      <c r="MSP14" s="11"/>
      <c r="MSQ14" s="11"/>
      <c r="MSR14" s="11"/>
      <c r="MSS14" s="11"/>
      <c r="MST14" s="11"/>
      <c r="MSU14" s="11"/>
      <c r="MSV14" s="11"/>
      <c r="MSW14" s="11"/>
      <c r="MSX14" s="11"/>
      <c r="MSY14" s="11"/>
      <c r="MSZ14" s="11"/>
      <c r="MTA14" s="11"/>
      <c r="MTB14" s="11"/>
      <c r="MTC14" s="11"/>
      <c r="MTD14" s="11"/>
      <c r="MTE14" s="11"/>
      <c r="MTF14" s="11"/>
      <c r="MTG14" s="11"/>
      <c r="MTH14" s="11"/>
      <c r="MTI14" s="11"/>
      <c r="MTJ14" s="11"/>
      <c r="MTK14" s="11"/>
      <c r="MTL14" s="11"/>
      <c r="MTM14" s="11"/>
      <c r="MTN14" s="11"/>
      <c r="MTO14" s="11"/>
      <c r="MTP14" s="11"/>
      <c r="MTQ14" s="11"/>
      <c r="MTR14" s="11"/>
      <c r="MTS14" s="11"/>
      <c r="MTT14" s="11"/>
      <c r="MTU14" s="11"/>
      <c r="MTV14" s="11"/>
      <c r="MTW14" s="11"/>
      <c r="MTX14" s="11"/>
      <c r="MTY14" s="11"/>
      <c r="MTZ14" s="11"/>
      <c r="MUA14" s="11"/>
      <c r="MUB14" s="11"/>
      <c r="MUC14" s="11"/>
      <c r="MUD14" s="11"/>
      <c r="MUE14" s="11"/>
      <c r="MUF14" s="11"/>
      <c r="MUG14" s="11"/>
      <c r="MUH14" s="11"/>
      <c r="MUI14" s="11"/>
      <c r="MUJ14" s="11"/>
      <c r="MUK14" s="11"/>
      <c r="MUL14" s="11"/>
      <c r="MUM14" s="11"/>
      <c r="MUN14" s="11"/>
      <c r="MUO14" s="11"/>
      <c r="MUP14" s="11"/>
      <c r="MUQ14" s="11"/>
      <c r="MUR14" s="11"/>
      <c r="MUS14" s="11"/>
      <c r="MUT14" s="11"/>
      <c r="MUU14" s="11"/>
      <c r="MUV14" s="11"/>
      <c r="MUW14" s="11"/>
      <c r="MUX14" s="11"/>
      <c r="MUY14" s="11"/>
      <c r="MUZ14" s="11"/>
      <c r="MVA14" s="11"/>
      <c r="MVB14" s="11"/>
      <c r="MVC14" s="11"/>
      <c r="MVD14" s="11"/>
      <c r="MVE14" s="11"/>
      <c r="MVF14" s="11"/>
      <c r="MVG14" s="11"/>
      <c r="MVH14" s="11"/>
      <c r="MVI14" s="11"/>
      <c r="MVJ14" s="11"/>
      <c r="MVK14" s="11"/>
      <c r="MVL14" s="11"/>
      <c r="MVM14" s="11"/>
      <c r="MVN14" s="11"/>
      <c r="MVO14" s="11"/>
      <c r="MVP14" s="11"/>
      <c r="MVQ14" s="11"/>
      <c r="MVR14" s="11"/>
      <c r="MVS14" s="11"/>
      <c r="MVT14" s="11"/>
      <c r="MVU14" s="11"/>
      <c r="MVV14" s="11"/>
      <c r="MVW14" s="11"/>
      <c r="MVX14" s="11"/>
      <c r="MVY14" s="11"/>
      <c r="MVZ14" s="11"/>
      <c r="MWA14" s="11"/>
      <c r="MWB14" s="11"/>
      <c r="MWC14" s="11"/>
      <c r="MWD14" s="11"/>
      <c r="MWE14" s="11"/>
      <c r="MWF14" s="11"/>
      <c r="MWG14" s="11"/>
      <c r="MWH14" s="11"/>
      <c r="MWI14" s="11"/>
      <c r="MWJ14" s="11"/>
      <c r="MWK14" s="11"/>
      <c r="MWL14" s="11"/>
      <c r="MWM14" s="11"/>
      <c r="MWN14" s="11"/>
      <c r="MWO14" s="11"/>
      <c r="MWP14" s="11"/>
      <c r="MWQ14" s="11"/>
      <c r="MWR14" s="11"/>
      <c r="MWS14" s="11"/>
      <c r="MWT14" s="11"/>
      <c r="MWU14" s="11"/>
      <c r="MWV14" s="11"/>
      <c r="MWW14" s="11"/>
      <c r="MWX14" s="11"/>
      <c r="MWY14" s="11"/>
      <c r="MWZ14" s="11"/>
      <c r="MXA14" s="11"/>
      <c r="MXB14" s="11"/>
      <c r="MXC14" s="11"/>
      <c r="MXD14" s="11"/>
      <c r="MXE14" s="11"/>
      <c r="MXF14" s="11"/>
      <c r="MXG14" s="11"/>
      <c r="MXH14" s="11"/>
      <c r="MXI14" s="11"/>
      <c r="MXJ14" s="11"/>
      <c r="MXK14" s="11"/>
      <c r="MXL14" s="11"/>
      <c r="MXM14" s="11"/>
      <c r="MXN14" s="11"/>
      <c r="MXO14" s="11"/>
      <c r="MXP14" s="11"/>
      <c r="MXQ14" s="11"/>
      <c r="MXR14" s="11"/>
      <c r="MXS14" s="11"/>
      <c r="MXT14" s="11"/>
      <c r="MXU14" s="11"/>
      <c r="MXV14" s="11"/>
      <c r="MXW14" s="11"/>
      <c r="MXX14" s="11"/>
      <c r="MXY14" s="11"/>
      <c r="MXZ14" s="11"/>
      <c r="MYA14" s="11"/>
      <c r="MYB14" s="11"/>
      <c r="MYC14" s="11"/>
      <c r="MYD14" s="11"/>
      <c r="MYE14" s="11"/>
      <c r="MYF14" s="11"/>
      <c r="MYG14" s="11"/>
      <c r="MYH14" s="11"/>
      <c r="MYI14" s="11"/>
      <c r="MYJ14" s="11"/>
      <c r="MYK14" s="11"/>
      <c r="MYL14" s="11"/>
      <c r="MYM14" s="11"/>
      <c r="MYN14" s="11"/>
      <c r="MYO14" s="11"/>
      <c r="MYP14" s="11"/>
      <c r="MYQ14" s="11"/>
      <c r="MYR14" s="11"/>
      <c r="MYS14" s="11"/>
      <c r="MYT14" s="11"/>
      <c r="MYU14" s="11"/>
      <c r="MYV14" s="11"/>
      <c r="MYW14" s="11"/>
      <c r="MYX14" s="11"/>
      <c r="MYY14" s="11"/>
      <c r="MYZ14" s="11"/>
      <c r="MZA14" s="11"/>
      <c r="MZB14" s="11"/>
      <c r="MZC14" s="11"/>
      <c r="MZD14" s="11"/>
      <c r="MZE14" s="11"/>
      <c r="MZF14" s="11"/>
      <c r="MZG14" s="11"/>
      <c r="MZH14" s="11"/>
      <c r="MZI14" s="11"/>
      <c r="MZJ14" s="11"/>
      <c r="MZK14" s="11"/>
      <c r="MZL14" s="11"/>
      <c r="MZM14" s="11"/>
      <c r="MZN14" s="11"/>
      <c r="MZO14" s="11"/>
      <c r="MZP14" s="11"/>
      <c r="MZQ14" s="11"/>
      <c r="MZR14" s="11"/>
      <c r="MZS14" s="11"/>
      <c r="MZT14" s="11"/>
      <c r="MZU14" s="11"/>
      <c r="MZV14" s="11"/>
      <c r="MZW14" s="11"/>
      <c r="MZX14" s="11"/>
      <c r="MZY14" s="11"/>
      <c r="MZZ14" s="11"/>
      <c r="NAA14" s="11"/>
      <c r="NAB14" s="11"/>
      <c r="NAC14" s="11"/>
      <c r="NAD14" s="11"/>
      <c r="NAE14" s="11"/>
      <c r="NAF14" s="11"/>
      <c r="NAG14" s="11"/>
      <c r="NAH14" s="11"/>
      <c r="NAI14" s="11"/>
      <c r="NAJ14" s="11"/>
      <c r="NAK14" s="11"/>
      <c r="NAL14" s="11"/>
      <c r="NAM14" s="11"/>
      <c r="NAN14" s="11"/>
      <c r="NAO14" s="11"/>
      <c r="NAP14" s="11"/>
      <c r="NAQ14" s="11"/>
      <c r="NAR14" s="11"/>
      <c r="NAS14" s="11"/>
      <c r="NAT14" s="11"/>
      <c r="NAU14" s="11"/>
      <c r="NAV14" s="11"/>
      <c r="NAW14" s="11"/>
      <c r="NAX14" s="11"/>
      <c r="NAY14" s="11"/>
      <c r="NAZ14" s="11"/>
      <c r="NBA14" s="11"/>
      <c r="NBB14" s="11"/>
      <c r="NBC14" s="11"/>
      <c r="NBD14" s="11"/>
      <c r="NBE14" s="11"/>
      <c r="NBF14" s="11"/>
      <c r="NBG14" s="11"/>
      <c r="NBH14" s="11"/>
      <c r="NBI14" s="11"/>
      <c r="NBJ14" s="11"/>
      <c r="NBK14" s="11"/>
      <c r="NBL14" s="11"/>
      <c r="NBM14" s="11"/>
      <c r="NBN14" s="11"/>
      <c r="NBO14" s="11"/>
      <c r="NBP14" s="11"/>
      <c r="NBQ14" s="11"/>
      <c r="NBR14" s="11"/>
      <c r="NBS14" s="11"/>
      <c r="NBT14" s="11"/>
      <c r="NBU14" s="11"/>
      <c r="NBV14" s="11"/>
      <c r="NBW14" s="11"/>
      <c r="NBX14" s="11"/>
      <c r="NBY14" s="11"/>
      <c r="NBZ14" s="11"/>
      <c r="NCA14" s="11"/>
      <c r="NCB14" s="11"/>
      <c r="NCC14" s="11"/>
      <c r="NCD14" s="11"/>
      <c r="NCE14" s="11"/>
      <c r="NCF14" s="11"/>
      <c r="NCG14" s="11"/>
      <c r="NCH14" s="11"/>
      <c r="NCI14" s="11"/>
      <c r="NCJ14" s="11"/>
      <c r="NCK14" s="11"/>
      <c r="NCL14" s="11"/>
      <c r="NCM14" s="11"/>
      <c r="NCN14" s="11"/>
      <c r="NCO14" s="11"/>
      <c r="NCP14" s="11"/>
      <c r="NCQ14" s="11"/>
      <c r="NCR14" s="11"/>
      <c r="NCS14" s="11"/>
      <c r="NCT14" s="11"/>
      <c r="NCU14" s="11"/>
      <c r="NCV14" s="11"/>
      <c r="NCW14" s="11"/>
      <c r="NCX14" s="11"/>
      <c r="NCY14" s="11"/>
      <c r="NCZ14" s="11"/>
      <c r="NDA14" s="11"/>
      <c r="NDB14" s="11"/>
      <c r="NDC14" s="11"/>
      <c r="NDD14" s="11"/>
      <c r="NDE14" s="11"/>
      <c r="NDF14" s="11"/>
      <c r="NDG14" s="11"/>
      <c r="NDH14" s="11"/>
      <c r="NDI14" s="11"/>
      <c r="NDJ14" s="11"/>
      <c r="NDK14" s="11"/>
      <c r="NDL14" s="11"/>
      <c r="NDM14" s="11"/>
      <c r="NDN14" s="11"/>
      <c r="NDO14" s="11"/>
      <c r="NDP14" s="11"/>
      <c r="NDQ14" s="11"/>
      <c r="NDR14" s="11"/>
      <c r="NDS14" s="11"/>
      <c r="NDT14" s="11"/>
      <c r="NDU14" s="11"/>
      <c r="NDV14" s="11"/>
      <c r="NDW14" s="11"/>
      <c r="NDX14" s="11"/>
      <c r="NDY14" s="11"/>
      <c r="NDZ14" s="11"/>
      <c r="NEA14" s="11"/>
      <c r="NEB14" s="11"/>
      <c r="NEC14" s="11"/>
      <c r="NED14" s="11"/>
      <c r="NEE14" s="11"/>
      <c r="NEF14" s="11"/>
      <c r="NEG14" s="11"/>
      <c r="NEH14" s="11"/>
      <c r="NEI14" s="11"/>
      <c r="NEJ14" s="11"/>
      <c r="NEK14" s="11"/>
      <c r="NEL14" s="11"/>
      <c r="NEM14" s="11"/>
      <c r="NEN14" s="11"/>
      <c r="NEO14" s="11"/>
      <c r="NEP14" s="11"/>
      <c r="NEQ14" s="11"/>
      <c r="NER14" s="11"/>
      <c r="NES14" s="11"/>
      <c r="NET14" s="11"/>
      <c r="NEU14" s="11"/>
      <c r="NEV14" s="11"/>
      <c r="NEW14" s="11"/>
      <c r="NEX14" s="11"/>
      <c r="NEY14" s="11"/>
      <c r="NEZ14" s="11"/>
      <c r="NFA14" s="11"/>
      <c r="NFB14" s="11"/>
      <c r="NFC14" s="11"/>
      <c r="NFD14" s="11"/>
      <c r="NFE14" s="11"/>
      <c r="NFF14" s="11"/>
      <c r="NFG14" s="11"/>
      <c r="NFH14" s="11"/>
      <c r="NFI14" s="11"/>
      <c r="NFJ14" s="11"/>
      <c r="NFK14" s="11"/>
      <c r="NFL14" s="11"/>
      <c r="NFM14" s="11"/>
      <c r="NFN14" s="11"/>
      <c r="NFO14" s="11"/>
      <c r="NFP14" s="11"/>
      <c r="NFQ14" s="11"/>
      <c r="NFR14" s="11"/>
      <c r="NFS14" s="11"/>
      <c r="NFT14" s="11"/>
      <c r="NFU14" s="11"/>
      <c r="NFV14" s="11"/>
      <c r="NFW14" s="11"/>
      <c r="NFX14" s="11"/>
      <c r="NFY14" s="11"/>
      <c r="NFZ14" s="11"/>
      <c r="NGA14" s="11"/>
      <c r="NGB14" s="11"/>
      <c r="NGC14" s="11"/>
      <c r="NGD14" s="11"/>
      <c r="NGE14" s="11"/>
      <c r="NGF14" s="11"/>
      <c r="NGG14" s="11"/>
      <c r="NGH14" s="11"/>
      <c r="NGI14" s="11"/>
      <c r="NGJ14" s="11"/>
      <c r="NGK14" s="11"/>
      <c r="NGL14" s="11"/>
      <c r="NGM14" s="11"/>
      <c r="NGN14" s="11"/>
      <c r="NGO14" s="11"/>
      <c r="NGP14" s="11"/>
      <c r="NGQ14" s="11"/>
      <c r="NGR14" s="11"/>
      <c r="NGS14" s="11"/>
      <c r="NGT14" s="11"/>
      <c r="NGU14" s="11"/>
      <c r="NGV14" s="11"/>
      <c r="NGW14" s="11"/>
      <c r="NGX14" s="11"/>
      <c r="NGY14" s="11"/>
      <c r="NGZ14" s="11"/>
      <c r="NHA14" s="11"/>
      <c r="NHB14" s="11"/>
      <c r="NHC14" s="11"/>
      <c r="NHD14" s="11"/>
      <c r="NHE14" s="11"/>
      <c r="NHF14" s="11"/>
      <c r="NHG14" s="11"/>
      <c r="NHH14" s="11"/>
      <c r="NHI14" s="11"/>
      <c r="NHJ14" s="11"/>
      <c r="NHK14" s="11"/>
      <c r="NHL14" s="11"/>
      <c r="NHM14" s="11"/>
      <c r="NHN14" s="11"/>
      <c r="NHO14" s="11"/>
      <c r="NHP14" s="11"/>
      <c r="NHQ14" s="11"/>
      <c r="NHR14" s="11"/>
      <c r="NHS14" s="11"/>
      <c r="NHT14" s="11"/>
      <c r="NHU14" s="11"/>
      <c r="NHV14" s="11"/>
      <c r="NHW14" s="11"/>
      <c r="NHX14" s="11"/>
      <c r="NHY14" s="11"/>
      <c r="NHZ14" s="11"/>
      <c r="NIA14" s="11"/>
      <c r="NIB14" s="11"/>
      <c r="NIC14" s="11"/>
      <c r="NID14" s="11"/>
      <c r="NIE14" s="11"/>
      <c r="NIF14" s="11"/>
      <c r="NIG14" s="11"/>
      <c r="NIH14" s="11"/>
      <c r="NII14" s="11"/>
      <c r="NIJ14" s="11"/>
      <c r="NIK14" s="11"/>
      <c r="NIL14" s="11"/>
      <c r="NIM14" s="11"/>
      <c r="NIN14" s="11"/>
      <c r="NIO14" s="11"/>
      <c r="NIP14" s="11"/>
      <c r="NIQ14" s="11"/>
      <c r="NIR14" s="11"/>
      <c r="NIS14" s="11"/>
      <c r="NIT14" s="11"/>
      <c r="NIU14" s="11"/>
      <c r="NIV14" s="11"/>
      <c r="NIW14" s="11"/>
      <c r="NIX14" s="11"/>
      <c r="NIY14" s="11"/>
      <c r="NIZ14" s="11"/>
      <c r="NJA14" s="11"/>
      <c r="NJB14" s="11"/>
      <c r="NJC14" s="11"/>
      <c r="NJD14" s="11"/>
      <c r="NJE14" s="11"/>
      <c r="NJF14" s="11"/>
      <c r="NJG14" s="11"/>
      <c r="NJH14" s="11"/>
      <c r="NJI14" s="11"/>
      <c r="NJJ14" s="11"/>
      <c r="NJK14" s="11"/>
      <c r="NJL14" s="11"/>
      <c r="NJM14" s="11"/>
      <c r="NJN14" s="11"/>
      <c r="NJO14" s="11"/>
      <c r="NJP14" s="11"/>
      <c r="NJQ14" s="11"/>
      <c r="NJR14" s="11"/>
      <c r="NJS14" s="11"/>
      <c r="NJT14" s="11"/>
      <c r="NJU14" s="11"/>
      <c r="NJV14" s="11"/>
      <c r="NJW14" s="11"/>
      <c r="NJX14" s="11"/>
      <c r="NJY14" s="11"/>
      <c r="NJZ14" s="11"/>
      <c r="NKA14" s="11"/>
      <c r="NKB14" s="11"/>
      <c r="NKC14" s="11"/>
      <c r="NKD14" s="11"/>
      <c r="NKE14" s="11"/>
      <c r="NKF14" s="11"/>
      <c r="NKG14" s="11"/>
      <c r="NKH14" s="11"/>
      <c r="NKI14" s="11"/>
      <c r="NKJ14" s="11"/>
      <c r="NKK14" s="11"/>
      <c r="NKL14" s="11"/>
      <c r="NKM14" s="11"/>
      <c r="NKN14" s="11"/>
      <c r="NKO14" s="11"/>
      <c r="NKP14" s="11"/>
      <c r="NKQ14" s="11"/>
      <c r="NKR14" s="11"/>
      <c r="NKS14" s="11"/>
      <c r="NKT14" s="11"/>
      <c r="NKU14" s="11"/>
      <c r="NKV14" s="11"/>
      <c r="NKW14" s="11"/>
      <c r="NKX14" s="11"/>
      <c r="NKY14" s="11"/>
      <c r="NKZ14" s="11"/>
      <c r="NLA14" s="11"/>
      <c r="NLB14" s="11"/>
      <c r="NLC14" s="11"/>
      <c r="NLD14" s="11"/>
      <c r="NLE14" s="11"/>
      <c r="NLF14" s="11"/>
      <c r="NLG14" s="11"/>
      <c r="NLH14" s="11"/>
      <c r="NLI14" s="11"/>
      <c r="NLJ14" s="11"/>
      <c r="NLK14" s="11"/>
      <c r="NLL14" s="11"/>
      <c r="NLM14" s="11"/>
      <c r="NLN14" s="11"/>
      <c r="NLO14" s="11"/>
      <c r="NLP14" s="11"/>
      <c r="NLQ14" s="11"/>
      <c r="NLR14" s="11"/>
      <c r="NLS14" s="11"/>
      <c r="NLT14" s="11"/>
      <c r="NLU14" s="11"/>
      <c r="NLV14" s="11"/>
      <c r="NLW14" s="11"/>
      <c r="NLX14" s="11"/>
      <c r="NLY14" s="11"/>
      <c r="NLZ14" s="11"/>
      <c r="NMA14" s="11"/>
      <c r="NMB14" s="11"/>
      <c r="NMC14" s="11"/>
      <c r="NMD14" s="11"/>
      <c r="NME14" s="11"/>
      <c r="NMF14" s="11"/>
      <c r="NMG14" s="11"/>
      <c r="NMH14" s="11"/>
      <c r="NMI14" s="11"/>
      <c r="NMJ14" s="11"/>
      <c r="NMK14" s="11"/>
      <c r="NML14" s="11"/>
      <c r="NMM14" s="11"/>
      <c r="NMN14" s="11"/>
      <c r="NMO14" s="11"/>
      <c r="NMP14" s="11"/>
      <c r="NMQ14" s="11"/>
      <c r="NMR14" s="11"/>
      <c r="NMS14" s="11"/>
      <c r="NMT14" s="11"/>
      <c r="NMU14" s="11"/>
      <c r="NMV14" s="11"/>
      <c r="NMW14" s="11"/>
      <c r="NMX14" s="11"/>
      <c r="NMY14" s="11"/>
      <c r="NMZ14" s="11"/>
      <c r="NNA14" s="11"/>
      <c r="NNB14" s="11"/>
      <c r="NNC14" s="11"/>
      <c r="NND14" s="11"/>
      <c r="NNE14" s="11"/>
      <c r="NNF14" s="11"/>
      <c r="NNG14" s="11"/>
      <c r="NNH14" s="11"/>
      <c r="NNI14" s="11"/>
      <c r="NNJ14" s="11"/>
      <c r="NNK14" s="11"/>
      <c r="NNL14" s="11"/>
      <c r="NNM14" s="11"/>
      <c r="NNN14" s="11"/>
      <c r="NNO14" s="11"/>
      <c r="NNP14" s="11"/>
      <c r="NNQ14" s="11"/>
      <c r="NNR14" s="11"/>
      <c r="NNS14" s="11"/>
      <c r="NNT14" s="11"/>
      <c r="NNU14" s="11"/>
      <c r="NNV14" s="11"/>
      <c r="NNW14" s="11"/>
      <c r="NNX14" s="11"/>
      <c r="NNY14" s="11"/>
      <c r="NNZ14" s="11"/>
      <c r="NOA14" s="11"/>
      <c r="NOB14" s="11"/>
      <c r="NOC14" s="11"/>
      <c r="NOD14" s="11"/>
      <c r="NOE14" s="11"/>
      <c r="NOF14" s="11"/>
      <c r="NOG14" s="11"/>
      <c r="NOH14" s="11"/>
      <c r="NOI14" s="11"/>
      <c r="NOJ14" s="11"/>
      <c r="NOK14" s="11"/>
      <c r="NOL14" s="11"/>
      <c r="NOM14" s="11"/>
      <c r="NON14" s="11"/>
      <c r="NOO14" s="11"/>
      <c r="NOP14" s="11"/>
      <c r="NOQ14" s="11"/>
      <c r="NOR14" s="11"/>
      <c r="NOS14" s="11"/>
      <c r="NOT14" s="11"/>
      <c r="NOU14" s="11"/>
      <c r="NOV14" s="11"/>
      <c r="NOW14" s="11"/>
      <c r="NOX14" s="11"/>
      <c r="NOY14" s="11"/>
      <c r="NOZ14" s="11"/>
      <c r="NPA14" s="11"/>
      <c r="NPB14" s="11"/>
      <c r="NPC14" s="11"/>
      <c r="NPD14" s="11"/>
      <c r="NPE14" s="11"/>
      <c r="NPF14" s="11"/>
      <c r="NPG14" s="11"/>
      <c r="NPH14" s="11"/>
      <c r="NPI14" s="11"/>
      <c r="NPJ14" s="11"/>
      <c r="NPK14" s="11"/>
      <c r="NPL14" s="11"/>
      <c r="NPM14" s="11"/>
      <c r="NPN14" s="11"/>
      <c r="NPO14" s="11"/>
      <c r="NPP14" s="11"/>
      <c r="NPQ14" s="11"/>
      <c r="NPR14" s="11"/>
      <c r="NPS14" s="11"/>
      <c r="NPT14" s="11"/>
      <c r="NPU14" s="11"/>
      <c r="NPV14" s="11"/>
      <c r="NPW14" s="11"/>
      <c r="NPX14" s="11"/>
      <c r="NPY14" s="11"/>
      <c r="NPZ14" s="11"/>
      <c r="NQA14" s="11"/>
      <c r="NQB14" s="11"/>
      <c r="NQC14" s="11"/>
      <c r="NQD14" s="11"/>
      <c r="NQE14" s="11"/>
      <c r="NQF14" s="11"/>
      <c r="NQG14" s="11"/>
      <c r="NQH14" s="11"/>
      <c r="NQI14" s="11"/>
      <c r="NQJ14" s="11"/>
      <c r="NQK14" s="11"/>
      <c r="NQL14" s="11"/>
      <c r="NQM14" s="11"/>
      <c r="NQN14" s="11"/>
      <c r="NQO14" s="11"/>
      <c r="NQP14" s="11"/>
      <c r="NQQ14" s="11"/>
      <c r="NQR14" s="11"/>
      <c r="NQS14" s="11"/>
      <c r="NQT14" s="11"/>
      <c r="NQU14" s="11"/>
      <c r="NQV14" s="11"/>
      <c r="NQW14" s="11"/>
      <c r="NQX14" s="11"/>
      <c r="NQY14" s="11"/>
      <c r="NQZ14" s="11"/>
      <c r="NRA14" s="11"/>
      <c r="NRB14" s="11"/>
      <c r="NRC14" s="11"/>
      <c r="NRD14" s="11"/>
      <c r="NRE14" s="11"/>
      <c r="NRF14" s="11"/>
      <c r="NRG14" s="11"/>
      <c r="NRH14" s="11"/>
      <c r="NRI14" s="11"/>
      <c r="NRJ14" s="11"/>
      <c r="NRK14" s="11"/>
      <c r="NRL14" s="11"/>
      <c r="NRM14" s="11"/>
      <c r="NRN14" s="11"/>
      <c r="NRO14" s="11"/>
      <c r="NRP14" s="11"/>
      <c r="NRQ14" s="11"/>
      <c r="NRR14" s="11"/>
      <c r="NRS14" s="11"/>
      <c r="NRT14" s="11"/>
      <c r="NRU14" s="11"/>
      <c r="NRV14" s="11"/>
      <c r="NRW14" s="11"/>
      <c r="NRX14" s="11"/>
      <c r="NRY14" s="11"/>
      <c r="NRZ14" s="11"/>
      <c r="NSA14" s="11"/>
      <c r="NSB14" s="11"/>
      <c r="NSC14" s="11"/>
      <c r="NSD14" s="11"/>
      <c r="NSE14" s="11"/>
      <c r="NSF14" s="11"/>
      <c r="NSG14" s="11"/>
      <c r="NSH14" s="11"/>
      <c r="NSI14" s="11"/>
      <c r="NSJ14" s="11"/>
      <c r="NSK14" s="11"/>
      <c r="NSL14" s="11"/>
      <c r="NSM14" s="11"/>
      <c r="NSN14" s="11"/>
      <c r="NSO14" s="11"/>
      <c r="NSP14" s="11"/>
      <c r="NSQ14" s="11"/>
      <c r="NSR14" s="11"/>
      <c r="NSS14" s="11"/>
      <c r="NST14" s="11"/>
      <c r="NSU14" s="11"/>
      <c r="NSV14" s="11"/>
      <c r="NSW14" s="11"/>
      <c r="NSX14" s="11"/>
      <c r="NSY14" s="11"/>
      <c r="NSZ14" s="11"/>
      <c r="NTA14" s="11"/>
      <c r="NTB14" s="11"/>
      <c r="NTC14" s="11"/>
      <c r="NTD14" s="11"/>
      <c r="NTE14" s="11"/>
      <c r="NTF14" s="11"/>
      <c r="NTG14" s="11"/>
      <c r="NTH14" s="11"/>
      <c r="NTI14" s="11"/>
      <c r="NTJ14" s="11"/>
      <c r="NTK14" s="11"/>
      <c r="NTL14" s="11"/>
      <c r="NTM14" s="11"/>
      <c r="NTN14" s="11"/>
      <c r="NTO14" s="11"/>
      <c r="NTP14" s="11"/>
      <c r="NTQ14" s="11"/>
      <c r="NTR14" s="11"/>
      <c r="NTS14" s="11"/>
      <c r="NTT14" s="11"/>
      <c r="NTU14" s="11"/>
      <c r="NTV14" s="11"/>
      <c r="NTW14" s="11"/>
      <c r="NTX14" s="11"/>
      <c r="NTY14" s="11"/>
      <c r="NTZ14" s="11"/>
      <c r="NUA14" s="11"/>
      <c r="NUB14" s="11"/>
      <c r="NUC14" s="11"/>
      <c r="NUD14" s="11"/>
      <c r="NUE14" s="11"/>
      <c r="NUF14" s="11"/>
      <c r="NUG14" s="11"/>
      <c r="NUH14" s="11"/>
      <c r="NUI14" s="11"/>
      <c r="NUJ14" s="11"/>
      <c r="NUK14" s="11"/>
      <c r="NUL14" s="11"/>
      <c r="NUM14" s="11"/>
      <c r="NUN14" s="11"/>
      <c r="NUO14" s="11"/>
      <c r="NUP14" s="11"/>
      <c r="NUQ14" s="11"/>
      <c r="NUR14" s="11"/>
      <c r="NUS14" s="11"/>
      <c r="NUT14" s="11"/>
      <c r="NUU14" s="11"/>
      <c r="NUV14" s="11"/>
      <c r="NUW14" s="11"/>
      <c r="NUX14" s="11"/>
      <c r="NUY14" s="11"/>
      <c r="NUZ14" s="11"/>
      <c r="NVA14" s="11"/>
      <c r="NVB14" s="11"/>
      <c r="NVC14" s="11"/>
      <c r="NVD14" s="11"/>
      <c r="NVE14" s="11"/>
      <c r="NVF14" s="11"/>
      <c r="NVG14" s="11"/>
      <c r="NVH14" s="11"/>
      <c r="NVI14" s="11"/>
      <c r="NVJ14" s="11"/>
      <c r="NVK14" s="11"/>
      <c r="NVL14" s="11"/>
      <c r="NVM14" s="11"/>
      <c r="NVN14" s="11"/>
      <c r="NVO14" s="11"/>
      <c r="NVP14" s="11"/>
      <c r="NVQ14" s="11"/>
      <c r="NVR14" s="11"/>
      <c r="NVS14" s="11"/>
      <c r="NVT14" s="11"/>
      <c r="NVU14" s="11"/>
      <c r="NVV14" s="11"/>
      <c r="NVW14" s="11"/>
      <c r="NVX14" s="11"/>
      <c r="NVY14" s="11"/>
      <c r="NVZ14" s="11"/>
      <c r="NWA14" s="11"/>
      <c r="NWB14" s="11"/>
      <c r="NWC14" s="11"/>
      <c r="NWD14" s="11"/>
      <c r="NWE14" s="11"/>
      <c r="NWF14" s="11"/>
      <c r="NWG14" s="11"/>
      <c r="NWH14" s="11"/>
      <c r="NWI14" s="11"/>
      <c r="NWJ14" s="11"/>
      <c r="NWK14" s="11"/>
      <c r="NWL14" s="11"/>
      <c r="NWM14" s="11"/>
      <c r="NWN14" s="11"/>
      <c r="NWO14" s="11"/>
      <c r="NWP14" s="11"/>
      <c r="NWQ14" s="11"/>
      <c r="NWR14" s="11"/>
      <c r="NWS14" s="11"/>
      <c r="NWT14" s="11"/>
      <c r="NWU14" s="11"/>
      <c r="NWV14" s="11"/>
      <c r="NWW14" s="11"/>
      <c r="NWX14" s="11"/>
      <c r="NWY14" s="11"/>
      <c r="NWZ14" s="11"/>
      <c r="NXA14" s="11"/>
      <c r="NXB14" s="11"/>
      <c r="NXC14" s="11"/>
      <c r="NXD14" s="11"/>
      <c r="NXE14" s="11"/>
      <c r="NXF14" s="11"/>
      <c r="NXG14" s="11"/>
      <c r="NXH14" s="11"/>
      <c r="NXI14" s="11"/>
      <c r="NXJ14" s="11"/>
      <c r="NXK14" s="11"/>
      <c r="NXL14" s="11"/>
      <c r="NXM14" s="11"/>
      <c r="NXN14" s="11"/>
      <c r="NXO14" s="11"/>
      <c r="NXP14" s="11"/>
      <c r="NXQ14" s="11"/>
      <c r="NXR14" s="11"/>
      <c r="NXS14" s="11"/>
      <c r="NXT14" s="11"/>
      <c r="NXU14" s="11"/>
      <c r="NXV14" s="11"/>
      <c r="NXW14" s="11"/>
      <c r="NXX14" s="11"/>
      <c r="NXY14" s="11"/>
      <c r="NXZ14" s="11"/>
      <c r="NYA14" s="11"/>
      <c r="NYB14" s="11"/>
      <c r="NYC14" s="11"/>
      <c r="NYD14" s="11"/>
      <c r="NYE14" s="11"/>
      <c r="NYF14" s="11"/>
      <c r="NYG14" s="11"/>
      <c r="NYH14" s="11"/>
      <c r="NYI14" s="11"/>
      <c r="NYJ14" s="11"/>
      <c r="NYK14" s="11"/>
      <c r="NYL14" s="11"/>
      <c r="NYM14" s="11"/>
      <c r="NYN14" s="11"/>
      <c r="NYO14" s="11"/>
      <c r="NYP14" s="11"/>
      <c r="NYQ14" s="11"/>
      <c r="NYR14" s="11"/>
      <c r="NYS14" s="11"/>
      <c r="NYT14" s="11"/>
      <c r="NYU14" s="11"/>
      <c r="NYV14" s="11"/>
      <c r="NYW14" s="11"/>
      <c r="NYX14" s="11"/>
      <c r="NYY14" s="11"/>
      <c r="NYZ14" s="11"/>
      <c r="NZA14" s="11"/>
      <c r="NZB14" s="11"/>
      <c r="NZC14" s="11"/>
      <c r="NZD14" s="11"/>
      <c r="NZE14" s="11"/>
      <c r="NZF14" s="11"/>
      <c r="NZG14" s="11"/>
      <c r="NZH14" s="11"/>
      <c r="NZI14" s="11"/>
      <c r="NZJ14" s="11"/>
      <c r="NZK14" s="11"/>
      <c r="NZL14" s="11"/>
      <c r="NZM14" s="11"/>
      <c r="NZN14" s="11"/>
      <c r="NZO14" s="11"/>
      <c r="NZP14" s="11"/>
      <c r="NZQ14" s="11"/>
      <c r="NZR14" s="11"/>
      <c r="NZS14" s="11"/>
      <c r="NZT14" s="11"/>
      <c r="NZU14" s="11"/>
      <c r="NZV14" s="11"/>
      <c r="NZW14" s="11"/>
      <c r="NZX14" s="11"/>
      <c r="NZY14" s="11"/>
      <c r="NZZ14" s="11"/>
      <c r="OAA14" s="11"/>
      <c r="OAB14" s="11"/>
      <c r="OAC14" s="11"/>
      <c r="OAD14" s="11"/>
      <c r="OAE14" s="11"/>
      <c r="OAF14" s="11"/>
      <c r="OAG14" s="11"/>
      <c r="OAH14" s="11"/>
      <c r="OAI14" s="11"/>
      <c r="OAJ14" s="11"/>
      <c r="OAK14" s="11"/>
      <c r="OAL14" s="11"/>
      <c r="OAM14" s="11"/>
      <c r="OAN14" s="11"/>
      <c r="OAO14" s="11"/>
      <c r="OAP14" s="11"/>
      <c r="OAQ14" s="11"/>
      <c r="OAR14" s="11"/>
      <c r="OAS14" s="11"/>
      <c r="OAT14" s="11"/>
      <c r="OAU14" s="11"/>
      <c r="OAV14" s="11"/>
      <c r="OAW14" s="11"/>
      <c r="OAX14" s="11"/>
      <c r="OAY14" s="11"/>
      <c r="OAZ14" s="11"/>
      <c r="OBA14" s="11"/>
      <c r="OBB14" s="11"/>
      <c r="OBC14" s="11"/>
      <c r="OBD14" s="11"/>
      <c r="OBE14" s="11"/>
      <c r="OBF14" s="11"/>
      <c r="OBG14" s="11"/>
      <c r="OBH14" s="11"/>
      <c r="OBI14" s="11"/>
      <c r="OBJ14" s="11"/>
      <c r="OBK14" s="11"/>
      <c r="OBL14" s="11"/>
      <c r="OBM14" s="11"/>
      <c r="OBN14" s="11"/>
      <c r="OBO14" s="11"/>
      <c r="OBP14" s="11"/>
      <c r="OBQ14" s="11"/>
      <c r="OBR14" s="11"/>
      <c r="OBS14" s="11"/>
      <c r="OBT14" s="11"/>
      <c r="OBU14" s="11"/>
      <c r="OBV14" s="11"/>
      <c r="OBW14" s="11"/>
      <c r="OBX14" s="11"/>
      <c r="OBY14" s="11"/>
      <c r="OBZ14" s="11"/>
      <c r="OCA14" s="11"/>
      <c r="OCB14" s="11"/>
      <c r="OCC14" s="11"/>
      <c r="OCD14" s="11"/>
      <c r="OCE14" s="11"/>
      <c r="OCF14" s="11"/>
      <c r="OCG14" s="11"/>
      <c r="OCH14" s="11"/>
      <c r="OCI14" s="11"/>
      <c r="OCJ14" s="11"/>
      <c r="OCK14" s="11"/>
      <c r="OCL14" s="11"/>
      <c r="OCM14" s="11"/>
      <c r="OCN14" s="11"/>
      <c r="OCO14" s="11"/>
      <c r="OCP14" s="11"/>
      <c r="OCQ14" s="11"/>
      <c r="OCR14" s="11"/>
      <c r="OCS14" s="11"/>
      <c r="OCT14" s="11"/>
      <c r="OCU14" s="11"/>
      <c r="OCV14" s="11"/>
      <c r="OCW14" s="11"/>
      <c r="OCX14" s="11"/>
      <c r="OCY14" s="11"/>
      <c r="OCZ14" s="11"/>
      <c r="ODA14" s="11"/>
      <c r="ODB14" s="11"/>
      <c r="ODC14" s="11"/>
      <c r="ODD14" s="11"/>
      <c r="ODE14" s="11"/>
      <c r="ODF14" s="11"/>
      <c r="ODG14" s="11"/>
      <c r="ODH14" s="11"/>
      <c r="ODI14" s="11"/>
      <c r="ODJ14" s="11"/>
      <c r="ODK14" s="11"/>
      <c r="ODL14" s="11"/>
      <c r="ODM14" s="11"/>
      <c r="ODN14" s="11"/>
      <c r="ODO14" s="11"/>
      <c r="ODP14" s="11"/>
      <c r="ODQ14" s="11"/>
      <c r="ODR14" s="11"/>
      <c r="ODS14" s="11"/>
      <c r="ODT14" s="11"/>
      <c r="ODU14" s="11"/>
      <c r="ODV14" s="11"/>
      <c r="ODW14" s="11"/>
      <c r="ODX14" s="11"/>
      <c r="ODY14" s="11"/>
      <c r="ODZ14" s="11"/>
      <c r="OEA14" s="11"/>
      <c r="OEB14" s="11"/>
      <c r="OEC14" s="11"/>
      <c r="OED14" s="11"/>
      <c r="OEE14" s="11"/>
      <c r="OEF14" s="11"/>
      <c r="OEG14" s="11"/>
      <c r="OEH14" s="11"/>
      <c r="OEI14" s="11"/>
      <c r="OEJ14" s="11"/>
      <c r="OEK14" s="11"/>
      <c r="OEL14" s="11"/>
      <c r="OEM14" s="11"/>
      <c r="OEN14" s="11"/>
      <c r="OEO14" s="11"/>
      <c r="OEP14" s="11"/>
      <c r="OEQ14" s="11"/>
      <c r="OER14" s="11"/>
      <c r="OES14" s="11"/>
      <c r="OET14" s="11"/>
      <c r="OEU14" s="11"/>
      <c r="OEV14" s="11"/>
      <c r="OEW14" s="11"/>
      <c r="OEX14" s="11"/>
      <c r="OEY14" s="11"/>
      <c r="OEZ14" s="11"/>
      <c r="OFA14" s="11"/>
      <c r="OFB14" s="11"/>
      <c r="OFC14" s="11"/>
      <c r="OFD14" s="11"/>
      <c r="OFE14" s="11"/>
      <c r="OFF14" s="11"/>
      <c r="OFG14" s="11"/>
      <c r="OFH14" s="11"/>
      <c r="OFI14" s="11"/>
      <c r="OFJ14" s="11"/>
      <c r="OFK14" s="11"/>
      <c r="OFL14" s="11"/>
      <c r="OFM14" s="11"/>
      <c r="OFN14" s="11"/>
      <c r="OFO14" s="11"/>
      <c r="OFP14" s="11"/>
      <c r="OFQ14" s="11"/>
      <c r="OFR14" s="11"/>
      <c r="OFS14" s="11"/>
      <c r="OFT14" s="11"/>
      <c r="OFU14" s="11"/>
      <c r="OFV14" s="11"/>
      <c r="OFW14" s="11"/>
      <c r="OFX14" s="11"/>
      <c r="OFY14" s="11"/>
      <c r="OFZ14" s="11"/>
      <c r="OGA14" s="11"/>
      <c r="OGB14" s="11"/>
      <c r="OGC14" s="11"/>
      <c r="OGD14" s="11"/>
      <c r="OGE14" s="11"/>
      <c r="OGF14" s="11"/>
      <c r="OGG14" s="11"/>
      <c r="OGH14" s="11"/>
      <c r="OGI14" s="11"/>
      <c r="OGJ14" s="11"/>
      <c r="OGK14" s="11"/>
      <c r="OGL14" s="11"/>
      <c r="OGM14" s="11"/>
      <c r="OGN14" s="11"/>
      <c r="OGO14" s="11"/>
      <c r="OGP14" s="11"/>
      <c r="OGQ14" s="11"/>
      <c r="OGR14" s="11"/>
      <c r="OGS14" s="11"/>
      <c r="OGT14" s="11"/>
      <c r="OGU14" s="11"/>
      <c r="OGV14" s="11"/>
      <c r="OGW14" s="11"/>
      <c r="OGX14" s="11"/>
      <c r="OGY14" s="11"/>
      <c r="OGZ14" s="11"/>
      <c r="OHA14" s="11"/>
      <c r="OHB14" s="11"/>
      <c r="OHC14" s="11"/>
      <c r="OHD14" s="11"/>
      <c r="OHE14" s="11"/>
      <c r="OHF14" s="11"/>
      <c r="OHG14" s="11"/>
      <c r="OHH14" s="11"/>
      <c r="OHI14" s="11"/>
      <c r="OHJ14" s="11"/>
      <c r="OHK14" s="11"/>
      <c r="OHL14" s="11"/>
      <c r="OHM14" s="11"/>
      <c r="OHN14" s="11"/>
      <c r="OHO14" s="11"/>
      <c r="OHP14" s="11"/>
      <c r="OHQ14" s="11"/>
      <c r="OHR14" s="11"/>
      <c r="OHS14" s="11"/>
      <c r="OHT14" s="11"/>
      <c r="OHU14" s="11"/>
      <c r="OHV14" s="11"/>
      <c r="OHW14" s="11"/>
      <c r="OHX14" s="11"/>
      <c r="OHY14" s="11"/>
      <c r="OHZ14" s="11"/>
      <c r="OIA14" s="11"/>
      <c r="OIB14" s="11"/>
      <c r="OIC14" s="11"/>
      <c r="OID14" s="11"/>
      <c r="OIE14" s="11"/>
      <c r="OIF14" s="11"/>
      <c r="OIG14" s="11"/>
      <c r="OIH14" s="11"/>
      <c r="OII14" s="11"/>
      <c r="OIJ14" s="11"/>
      <c r="OIK14" s="11"/>
      <c r="OIL14" s="11"/>
      <c r="OIM14" s="11"/>
      <c r="OIN14" s="11"/>
      <c r="OIO14" s="11"/>
      <c r="OIP14" s="11"/>
      <c r="OIQ14" s="11"/>
      <c r="OIR14" s="11"/>
      <c r="OIS14" s="11"/>
      <c r="OIT14" s="11"/>
      <c r="OIU14" s="11"/>
      <c r="OIV14" s="11"/>
      <c r="OIW14" s="11"/>
      <c r="OIX14" s="11"/>
      <c r="OIY14" s="11"/>
      <c r="OIZ14" s="11"/>
      <c r="OJA14" s="11"/>
      <c r="OJB14" s="11"/>
      <c r="OJC14" s="11"/>
      <c r="OJD14" s="11"/>
      <c r="OJE14" s="11"/>
      <c r="OJF14" s="11"/>
      <c r="OJG14" s="11"/>
      <c r="OJH14" s="11"/>
      <c r="OJI14" s="11"/>
      <c r="OJJ14" s="11"/>
      <c r="OJK14" s="11"/>
      <c r="OJL14" s="11"/>
      <c r="OJM14" s="11"/>
      <c r="OJN14" s="11"/>
      <c r="OJO14" s="11"/>
      <c r="OJP14" s="11"/>
      <c r="OJQ14" s="11"/>
      <c r="OJR14" s="11"/>
      <c r="OJS14" s="11"/>
      <c r="OJT14" s="11"/>
      <c r="OJU14" s="11"/>
      <c r="OJV14" s="11"/>
      <c r="OJW14" s="11"/>
      <c r="OJX14" s="11"/>
      <c r="OJY14" s="11"/>
      <c r="OJZ14" s="11"/>
      <c r="OKA14" s="11"/>
      <c r="OKB14" s="11"/>
      <c r="OKC14" s="11"/>
      <c r="OKD14" s="11"/>
      <c r="OKE14" s="11"/>
      <c r="OKF14" s="11"/>
      <c r="OKG14" s="11"/>
      <c r="OKH14" s="11"/>
      <c r="OKI14" s="11"/>
      <c r="OKJ14" s="11"/>
      <c r="OKK14" s="11"/>
      <c r="OKL14" s="11"/>
      <c r="OKM14" s="11"/>
      <c r="OKN14" s="11"/>
      <c r="OKO14" s="11"/>
      <c r="OKP14" s="11"/>
      <c r="OKQ14" s="11"/>
      <c r="OKR14" s="11"/>
      <c r="OKS14" s="11"/>
      <c r="OKT14" s="11"/>
      <c r="OKU14" s="11"/>
      <c r="OKV14" s="11"/>
      <c r="OKW14" s="11"/>
      <c r="OKX14" s="11"/>
      <c r="OKY14" s="11"/>
      <c r="OKZ14" s="11"/>
      <c r="OLA14" s="11"/>
      <c r="OLB14" s="11"/>
      <c r="OLC14" s="11"/>
      <c r="OLD14" s="11"/>
      <c r="OLE14" s="11"/>
      <c r="OLF14" s="11"/>
      <c r="OLG14" s="11"/>
      <c r="OLH14" s="11"/>
      <c r="OLI14" s="11"/>
      <c r="OLJ14" s="11"/>
      <c r="OLK14" s="11"/>
      <c r="OLL14" s="11"/>
      <c r="OLM14" s="11"/>
      <c r="OLN14" s="11"/>
      <c r="OLO14" s="11"/>
      <c r="OLP14" s="11"/>
      <c r="OLQ14" s="11"/>
      <c r="OLR14" s="11"/>
      <c r="OLS14" s="11"/>
      <c r="OLT14" s="11"/>
      <c r="OLU14" s="11"/>
      <c r="OLV14" s="11"/>
      <c r="OLW14" s="11"/>
      <c r="OLX14" s="11"/>
      <c r="OLY14" s="11"/>
      <c r="OLZ14" s="11"/>
      <c r="OMA14" s="11"/>
      <c r="OMB14" s="11"/>
      <c r="OMC14" s="11"/>
      <c r="OMD14" s="11"/>
      <c r="OME14" s="11"/>
      <c r="OMF14" s="11"/>
      <c r="OMG14" s="11"/>
      <c r="OMH14" s="11"/>
      <c r="OMI14" s="11"/>
      <c r="OMJ14" s="11"/>
      <c r="OMK14" s="11"/>
      <c r="OML14" s="11"/>
      <c r="OMM14" s="11"/>
      <c r="OMN14" s="11"/>
      <c r="OMO14" s="11"/>
      <c r="OMP14" s="11"/>
      <c r="OMQ14" s="11"/>
      <c r="OMR14" s="11"/>
      <c r="OMS14" s="11"/>
      <c r="OMT14" s="11"/>
      <c r="OMU14" s="11"/>
      <c r="OMV14" s="11"/>
      <c r="OMW14" s="11"/>
      <c r="OMX14" s="11"/>
      <c r="OMY14" s="11"/>
      <c r="OMZ14" s="11"/>
      <c r="ONA14" s="11"/>
      <c r="ONB14" s="11"/>
      <c r="ONC14" s="11"/>
      <c r="OND14" s="11"/>
      <c r="ONE14" s="11"/>
      <c r="ONF14" s="11"/>
      <c r="ONG14" s="11"/>
      <c r="ONH14" s="11"/>
      <c r="ONI14" s="11"/>
      <c r="ONJ14" s="11"/>
      <c r="ONK14" s="11"/>
      <c r="ONL14" s="11"/>
      <c r="ONM14" s="11"/>
      <c r="ONN14" s="11"/>
      <c r="ONO14" s="11"/>
      <c r="ONP14" s="11"/>
      <c r="ONQ14" s="11"/>
      <c r="ONR14" s="11"/>
      <c r="ONS14" s="11"/>
      <c r="ONT14" s="11"/>
      <c r="ONU14" s="11"/>
      <c r="ONV14" s="11"/>
      <c r="ONW14" s="11"/>
      <c r="ONX14" s="11"/>
      <c r="ONY14" s="11"/>
      <c r="ONZ14" s="11"/>
      <c r="OOA14" s="11"/>
      <c r="OOB14" s="11"/>
      <c r="OOC14" s="11"/>
      <c r="OOD14" s="11"/>
      <c r="OOE14" s="11"/>
      <c r="OOF14" s="11"/>
      <c r="OOG14" s="11"/>
      <c r="OOH14" s="11"/>
      <c r="OOI14" s="11"/>
      <c r="OOJ14" s="11"/>
      <c r="OOK14" s="11"/>
      <c r="OOL14" s="11"/>
      <c r="OOM14" s="11"/>
      <c r="OON14" s="11"/>
      <c r="OOO14" s="11"/>
      <c r="OOP14" s="11"/>
      <c r="OOQ14" s="11"/>
      <c r="OOR14" s="11"/>
      <c r="OOS14" s="11"/>
      <c r="OOT14" s="11"/>
      <c r="OOU14" s="11"/>
      <c r="OOV14" s="11"/>
      <c r="OOW14" s="11"/>
      <c r="OOX14" s="11"/>
      <c r="OOY14" s="11"/>
      <c r="OOZ14" s="11"/>
      <c r="OPA14" s="11"/>
      <c r="OPB14" s="11"/>
      <c r="OPC14" s="11"/>
      <c r="OPD14" s="11"/>
      <c r="OPE14" s="11"/>
      <c r="OPF14" s="11"/>
      <c r="OPG14" s="11"/>
      <c r="OPH14" s="11"/>
      <c r="OPI14" s="11"/>
      <c r="OPJ14" s="11"/>
      <c r="OPK14" s="11"/>
      <c r="OPL14" s="11"/>
      <c r="OPM14" s="11"/>
      <c r="OPN14" s="11"/>
      <c r="OPO14" s="11"/>
      <c r="OPP14" s="11"/>
      <c r="OPQ14" s="11"/>
      <c r="OPR14" s="11"/>
      <c r="OPS14" s="11"/>
      <c r="OPT14" s="11"/>
      <c r="OPU14" s="11"/>
      <c r="OPV14" s="11"/>
      <c r="OPW14" s="11"/>
      <c r="OPX14" s="11"/>
      <c r="OPY14" s="11"/>
      <c r="OPZ14" s="11"/>
      <c r="OQA14" s="11"/>
      <c r="OQB14" s="11"/>
      <c r="OQC14" s="11"/>
      <c r="OQD14" s="11"/>
      <c r="OQE14" s="11"/>
      <c r="OQF14" s="11"/>
      <c r="OQG14" s="11"/>
      <c r="OQH14" s="11"/>
      <c r="OQI14" s="11"/>
      <c r="OQJ14" s="11"/>
      <c r="OQK14" s="11"/>
      <c r="OQL14" s="11"/>
      <c r="OQM14" s="11"/>
      <c r="OQN14" s="11"/>
      <c r="OQO14" s="11"/>
      <c r="OQP14" s="11"/>
      <c r="OQQ14" s="11"/>
      <c r="OQR14" s="11"/>
      <c r="OQS14" s="11"/>
      <c r="OQT14" s="11"/>
      <c r="OQU14" s="11"/>
      <c r="OQV14" s="11"/>
      <c r="OQW14" s="11"/>
      <c r="OQX14" s="11"/>
      <c r="OQY14" s="11"/>
      <c r="OQZ14" s="11"/>
      <c r="ORA14" s="11"/>
      <c r="ORB14" s="11"/>
      <c r="ORC14" s="11"/>
      <c r="ORD14" s="11"/>
      <c r="ORE14" s="11"/>
      <c r="ORF14" s="11"/>
      <c r="ORG14" s="11"/>
      <c r="ORH14" s="11"/>
      <c r="ORI14" s="11"/>
      <c r="ORJ14" s="11"/>
      <c r="ORK14" s="11"/>
      <c r="ORL14" s="11"/>
      <c r="ORM14" s="11"/>
      <c r="ORN14" s="11"/>
      <c r="ORO14" s="11"/>
      <c r="ORP14" s="11"/>
      <c r="ORQ14" s="11"/>
      <c r="ORR14" s="11"/>
      <c r="ORS14" s="11"/>
      <c r="ORT14" s="11"/>
      <c r="ORU14" s="11"/>
      <c r="ORV14" s="11"/>
      <c r="ORW14" s="11"/>
      <c r="ORX14" s="11"/>
      <c r="ORY14" s="11"/>
      <c r="ORZ14" s="11"/>
      <c r="OSA14" s="11"/>
      <c r="OSB14" s="11"/>
      <c r="OSC14" s="11"/>
      <c r="OSD14" s="11"/>
      <c r="OSE14" s="11"/>
      <c r="OSF14" s="11"/>
      <c r="OSG14" s="11"/>
      <c r="OSH14" s="11"/>
      <c r="OSI14" s="11"/>
      <c r="OSJ14" s="11"/>
      <c r="OSK14" s="11"/>
      <c r="OSL14" s="11"/>
      <c r="OSM14" s="11"/>
      <c r="OSN14" s="11"/>
      <c r="OSO14" s="11"/>
      <c r="OSP14" s="11"/>
      <c r="OSQ14" s="11"/>
      <c r="OSR14" s="11"/>
      <c r="OSS14" s="11"/>
      <c r="OST14" s="11"/>
      <c r="OSU14" s="11"/>
      <c r="OSV14" s="11"/>
      <c r="OSW14" s="11"/>
      <c r="OSX14" s="11"/>
      <c r="OSY14" s="11"/>
      <c r="OSZ14" s="11"/>
      <c r="OTA14" s="11"/>
      <c r="OTB14" s="11"/>
      <c r="OTC14" s="11"/>
      <c r="OTD14" s="11"/>
      <c r="OTE14" s="11"/>
      <c r="OTF14" s="11"/>
      <c r="OTG14" s="11"/>
      <c r="OTH14" s="11"/>
      <c r="OTI14" s="11"/>
      <c r="OTJ14" s="11"/>
      <c r="OTK14" s="11"/>
      <c r="OTL14" s="11"/>
      <c r="OTM14" s="11"/>
      <c r="OTN14" s="11"/>
      <c r="OTO14" s="11"/>
      <c r="OTP14" s="11"/>
      <c r="OTQ14" s="11"/>
      <c r="OTR14" s="11"/>
      <c r="OTS14" s="11"/>
      <c r="OTT14" s="11"/>
      <c r="OTU14" s="11"/>
      <c r="OTV14" s="11"/>
      <c r="OTW14" s="11"/>
      <c r="OTX14" s="11"/>
      <c r="OTY14" s="11"/>
      <c r="OTZ14" s="11"/>
      <c r="OUA14" s="11"/>
      <c r="OUB14" s="11"/>
      <c r="OUC14" s="11"/>
      <c r="OUD14" s="11"/>
      <c r="OUE14" s="11"/>
      <c r="OUF14" s="11"/>
      <c r="OUG14" s="11"/>
      <c r="OUH14" s="11"/>
      <c r="OUI14" s="11"/>
      <c r="OUJ14" s="11"/>
      <c r="OUK14" s="11"/>
      <c r="OUL14" s="11"/>
      <c r="OUM14" s="11"/>
      <c r="OUN14" s="11"/>
      <c r="OUO14" s="11"/>
      <c r="OUP14" s="11"/>
      <c r="OUQ14" s="11"/>
      <c r="OUR14" s="11"/>
      <c r="OUS14" s="11"/>
      <c r="OUT14" s="11"/>
      <c r="OUU14" s="11"/>
      <c r="OUV14" s="11"/>
      <c r="OUW14" s="11"/>
      <c r="OUX14" s="11"/>
      <c r="OUY14" s="11"/>
      <c r="OUZ14" s="11"/>
      <c r="OVA14" s="11"/>
      <c r="OVB14" s="11"/>
      <c r="OVC14" s="11"/>
      <c r="OVD14" s="11"/>
      <c r="OVE14" s="11"/>
      <c r="OVF14" s="11"/>
      <c r="OVG14" s="11"/>
      <c r="OVH14" s="11"/>
      <c r="OVI14" s="11"/>
      <c r="OVJ14" s="11"/>
      <c r="OVK14" s="11"/>
      <c r="OVL14" s="11"/>
      <c r="OVM14" s="11"/>
      <c r="OVN14" s="11"/>
      <c r="OVO14" s="11"/>
      <c r="OVP14" s="11"/>
      <c r="OVQ14" s="11"/>
      <c r="OVR14" s="11"/>
      <c r="OVS14" s="11"/>
      <c r="OVT14" s="11"/>
      <c r="OVU14" s="11"/>
      <c r="OVV14" s="11"/>
      <c r="OVW14" s="11"/>
      <c r="OVX14" s="11"/>
      <c r="OVY14" s="11"/>
      <c r="OVZ14" s="11"/>
      <c r="OWA14" s="11"/>
      <c r="OWB14" s="11"/>
      <c r="OWC14" s="11"/>
      <c r="OWD14" s="11"/>
      <c r="OWE14" s="11"/>
      <c r="OWF14" s="11"/>
      <c r="OWG14" s="11"/>
      <c r="OWH14" s="11"/>
      <c r="OWI14" s="11"/>
      <c r="OWJ14" s="11"/>
      <c r="OWK14" s="11"/>
      <c r="OWL14" s="11"/>
      <c r="OWM14" s="11"/>
      <c r="OWN14" s="11"/>
      <c r="OWO14" s="11"/>
      <c r="OWP14" s="11"/>
      <c r="OWQ14" s="11"/>
      <c r="OWR14" s="11"/>
      <c r="OWS14" s="11"/>
      <c r="OWT14" s="11"/>
      <c r="OWU14" s="11"/>
      <c r="OWV14" s="11"/>
      <c r="OWW14" s="11"/>
      <c r="OWX14" s="11"/>
      <c r="OWY14" s="11"/>
      <c r="OWZ14" s="11"/>
      <c r="OXA14" s="11"/>
      <c r="OXB14" s="11"/>
      <c r="OXC14" s="11"/>
      <c r="OXD14" s="11"/>
      <c r="OXE14" s="11"/>
      <c r="OXF14" s="11"/>
      <c r="OXG14" s="11"/>
      <c r="OXH14" s="11"/>
      <c r="OXI14" s="11"/>
      <c r="OXJ14" s="11"/>
      <c r="OXK14" s="11"/>
      <c r="OXL14" s="11"/>
      <c r="OXM14" s="11"/>
      <c r="OXN14" s="11"/>
      <c r="OXO14" s="11"/>
      <c r="OXP14" s="11"/>
      <c r="OXQ14" s="11"/>
      <c r="OXR14" s="11"/>
      <c r="OXS14" s="11"/>
      <c r="OXT14" s="11"/>
      <c r="OXU14" s="11"/>
      <c r="OXV14" s="11"/>
      <c r="OXW14" s="11"/>
      <c r="OXX14" s="11"/>
      <c r="OXY14" s="11"/>
      <c r="OXZ14" s="11"/>
      <c r="OYA14" s="11"/>
      <c r="OYB14" s="11"/>
      <c r="OYC14" s="11"/>
      <c r="OYD14" s="11"/>
      <c r="OYE14" s="11"/>
      <c r="OYF14" s="11"/>
      <c r="OYG14" s="11"/>
      <c r="OYH14" s="11"/>
      <c r="OYI14" s="11"/>
      <c r="OYJ14" s="11"/>
      <c r="OYK14" s="11"/>
      <c r="OYL14" s="11"/>
      <c r="OYM14" s="11"/>
      <c r="OYN14" s="11"/>
      <c r="OYO14" s="11"/>
      <c r="OYP14" s="11"/>
      <c r="OYQ14" s="11"/>
      <c r="OYR14" s="11"/>
      <c r="OYS14" s="11"/>
      <c r="OYT14" s="11"/>
      <c r="OYU14" s="11"/>
      <c r="OYV14" s="11"/>
      <c r="OYW14" s="11"/>
      <c r="OYX14" s="11"/>
      <c r="OYY14" s="11"/>
      <c r="OYZ14" s="11"/>
      <c r="OZA14" s="11"/>
      <c r="OZB14" s="11"/>
      <c r="OZC14" s="11"/>
      <c r="OZD14" s="11"/>
      <c r="OZE14" s="11"/>
      <c r="OZF14" s="11"/>
      <c r="OZG14" s="11"/>
      <c r="OZH14" s="11"/>
      <c r="OZI14" s="11"/>
      <c r="OZJ14" s="11"/>
      <c r="OZK14" s="11"/>
      <c r="OZL14" s="11"/>
      <c r="OZM14" s="11"/>
      <c r="OZN14" s="11"/>
      <c r="OZO14" s="11"/>
      <c r="OZP14" s="11"/>
      <c r="OZQ14" s="11"/>
      <c r="OZR14" s="11"/>
      <c r="OZS14" s="11"/>
      <c r="OZT14" s="11"/>
      <c r="OZU14" s="11"/>
      <c r="OZV14" s="11"/>
      <c r="OZW14" s="11"/>
      <c r="OZX14" s="11"/>
      <c r="OZY14" s="11"/>
      <c r="OZZ14" s="11"/>
      <c r="PAA14" s="11"/>
      <c r="PAB14" s="11"/>
      <c r="PAC14" s="11"/>
      <c r="PAD14" s="11"/>
      <c r="PAE14" s="11"/>
      <c r="PAF14" s="11"/>
      <c r="PAG14" s="11"/>
      <c r="PAH14" s="11"/>
      <c r="PAI14" s="11"/>
      <c r="PAJ14" s="11"/>
      <c r="PAK14" s="11"/>
      <c r="PAL14" s="11"/>
      <c r="PAM14" s="11"/>
      <c r="PAN14" s="11"/>
      <c r="PAO14" s="11"/>
      <c r="PAP14" s="11"/>
      <c r="PAQ14" s="11"/>
      <c r="PAR14" s="11"/>
      <c r="PAS14" s="11"/>
      <c r="PAT14" s="11"/>
      <c r="PAU14" s="11"/>
      <c r="PAV14" s="11"/>
      <c r="PAW14" s="11"/>
      <c r="PAX14" s="11"/>
      <c r="PAY14" s="11"/>
      <c r="PAZ14" s="11"/>
      <c r="PBA14" s="11"/>
      <c r="PBB14" s="11"/>
      <c r="PBC14" s="11"/>
      <c r="PBD14" s="11"/>
      <c r="PBE14" s="11"/>
      <c r="PBF14" s="11"/>
      <c r="PBG14" s="11"/>
      <c r="PBH14" s="11"/>
      <c r="PBI14" s="11"/>
      <c r="PBJ14" s="11"/>
      <c r="PBK14" s="11"/>
      <c r="PBL14" s="11"/>
      <c r="PBM14" s="11"/>
      <c r="PBN14" s="11"/>
      <c r="PBO14" s="11"/>
      <c r="PBP14" s="11"/>
      <c r="PBQ14" s="11"/>
      <c r="PBR14" s="11"/>
      <c r="PBS14" s="11"/>
      <c r="PBT14" s="11"/>
      <c r="PBU14" s="11"/>
      <c r="PBV14" s="11"/>
      <c r="PBW14" s="11"/>
      <c r="PBX14" s="11"/>
      <c r="PBY14" s="11"/>
      <c r="PBZ14" s="11"/>
      <c r="PCA14" s="11"/>
      <c r="PCB14" s="11"/>
      <c r="PCC14" s="11"/>
      <c r="PCD14" s="11"/>
      <c r="PCE14" s="11"/>
      <c r="PCF14" s="11"/>
      <c r="PCG14" s="11"/>
      <c r="PCH14" s="11"/>
      <c r="PCI14" s="11"/>
      <c r="PCJ14" s="11"/>
      <c r="PCK14" s="11"/>
      <c r="PCL14" s="11"/>
      <c r="PCM14" s="11"/>
      <c r="PCN14" s="11"/>
      <c r="PCO14" s="11"/>
      <c r="PCP14" s="11"/>
      <c r="PCQ14" s="11"/>
      <c r="PCR14" s="11"/>
      <c r="PCS14" s="11"/>
      <c r="PCT14" s="11"/>
      <c r="PCU14" s="11"/>
      <c r="PCV14" s="11"/>
      <c r="PCW14" s="11"/>
      <c r="PCX14" s="11"/>
      <c r="PCY14" s="11"/>
      <c r="PCZ14" s="11"/>
      <c r="PDA14" s="11"/>
      <c r="PDB14" s="11"/>
      <c r="PDC14" s="11"/>
      <c r="PDD14" s="11"/>
      <c r="PDE14" s="11"/>
      <c r="PDF14" s="11"/>
      <c r="PDG14" s="11"/>
      <c r="PDH14" s="11"/>
      <c r="PDI14" s="11"/>
      <c r="PDJ14" s="11"/>
      <c r="PDK14" s="11"/>
      <c r="PDL14" s="11"/>
      <c r="PDM14" s="11"/>
      <c r="PDN14" s="11"/>
      <c r="PDO14" s="11"/>
      <c r="PDP14" s="11"/>
      <c r="PDQ14" s="11"/>
      <c r="PDR14" s="11"/>
      <c r="PDS14" s="11"/>
      <c r="PDT14" s="11"/>
      <c r="PDU14" s="11"/>
      <c r="PDV14" s="11"/>
      <c r="PDW14" s="11"/>
      <c r="PDX14" s="11"/>
      <c r="PDY14" s="11"/>
      <c r="PDZ14" s="11"/>
      <c r="PEA14" s="11"/>
      <c r="PEB14" s="11"/>
      <c r="PEC14" s="11"/>
      <c r="PED14" s="11"/>
      <c r="PEE14" s="11"/>
      <c r="PEF14" s="11"/>
      <c r="PEG14" s="11"/>
      <c r="PEH14" s="11"/>
      <c r="PEI14" s="11"/>
      <c r="PEJ14" s="11"/>
      <c r="PEK14" s="11"/>
      <c r="PEL14" s="11"/>
      <c r="PEM14" s="11"/>
      <c r="PEN14" s="11"/>
      <c r="PEO14" s="11"/>
      <c r="PEP14" s="11"/>
      <c r="PEQ14" s="11"/>
      <c r="PER14" s="11"/>
      <c r="PES14" s="11"/>
      <c r="PET14" s="11"/>
      <c r="PEU14" s="11"/>
      <c r="PEV14" s="11"/>
      <c r="PEW14" s="11"/>
      <c r="PEX14" s="11"/>
      <c r="PEY14" s="11"/>
      <c r="PEZ14" s="11"/>
      <c r="PFA14" s="11"/>
      <c r="PFB14" s="11"/>
      <c r="PFC14" s="11"/>
      <c r="PFD14" s="11"/>
      <c r="PFE14" s="11"/>
      <c r="PFF14" s="11"/>
      <c r="PFG14" s="11"/>
      <c r="PFH14" s="11"/>
      <c r="PFI14" s="11"/>
      <c r="PFJ14" s="11"/>
      <c r="PFK14" s="11"/>
      <c r="PFL14" s="11"/>
      <c r="PFM14" s="11"/>
      <c r="PFN14" s="11"/>
      <c r="PFO14" s="11"/>
      <c r="PFP14" s="11"/>
      <c r="PFQ14" s="11"/>
      <c r="PFR14" s="11"/>
      <c r="PFS14" s="11"/>
      <c r="PFT14" s="11"/>
      <c r="PFU14" s="11"/>
      <c r="PFV14" s="11"/>
      <c r="PFW14" s="11"/>
      <c r="PFX14" s="11"/>
      <c r="PFY14" s="11"/>
      <c r="PFZ14" s="11"/>
      <c r="PGA14" s="11"/>
      <c r="PGB14" s="11"/>
      <c r="PGC14" s="11"/>
      <c r="PGD14" s="11"/>
      <c r="PGE14" s="11"/>
      <c r="PGF14" s="11"/>
      <c r="PGG14" s="11"/>
      <c r="PGH14" s="11"/>
      <c r="PGI14" s="11"/>
      <c r="PGJ14" s="11"/>
      <c r="PGK14" s="11"/>
      <c r="PGL14" s="11"/>
      <c r="PGM14" s="11"/>
      <c r="PGN14" s="11"/>
      <c r="PGO14" s="11"/>
      <c r="PGP14" s="11"/>
      <c r="PGQ14" s="11"/>
      <c r="PGR14" s="11"/>
      <c r="PGS14" s="11"/>
      <c r="PGT14" s="11"/>
      <c r="PGU14" s="11"/>
      <c r="PGV14" s="11"/>
      <c r="PGW14" s="11"/>
      <c r="PGX14" s="11"/>
      <c r="PGY14" s="11"/>
      <c r="PGZ14" s="11"/>
      <c r="PHA14" s="11"/>
      <c r="PHB14" s="11"/>
      <c r="PHC14" s="11"/>
      <c r="PHD14" s="11"/>
      <c r="PHE14" s="11"/>
      <c r="PHF14" s="11"/>
      <c r="PHG14" s="11"/>
      <c r="PHH14" s="11"/>
      <c r="PHI14" s="11"/>
      <c r="PHJ14" s="11"/>
      <c r="PHK14" s="11"/>
      <c r="PHL14" s="11"/>
      <c r="PHM14" s="11"/>
      <c r="PHN14" s="11"/>
      <c r="PHO14" s="11"/>
      <c r="PHP14" s="11"/>
      <c r="PHQ14" s="11"/>
      <c r="PHR14" s="11"/>
      <c r="PHS14" s="11"/>
      <c r="PHT14" s="11"/>
      <c r="PHU14" s="11"/>
      <c r="PHV14" s="11"/>
      <c r="PHW14" s="11"/>
      <c r="PHX14" s="11"/>
      <c r="PHY14" s="11"/>
      <c r="PHZ14" s="11"/>
      <c r="PIA14" s="11"/>
      <c r="PIB14" s="11"/>
      <c r="PIC14" s="11"/>
      <c r="PID14" s="11"/>
      <c r="PIE14" s="11"/>
      <c r="PIF14" s="11"/>
      <c r="PIG14" s="11"/>
      <c r="PIH14" s="11"/>
      <c r="PII14" s="11"/>
      <c r="PIJ14" s="11"/>
      <c r="PIK14" s="11"/>
      <c r="PIL14" s="11"/>
      <c r="PIM14" s="11"/>
      <c r="PIN14" s="11"/>
      <c r="PIO14" s="11"/>
      <c r="PIP14" s="11"/>
      <c r="PIQ14" s="11"/>
      <c r="PIR14" s="11"/>
      <c r="PIS14" s="11"/>
      <c r="PIT14" s="11"/>
      <c r="PIU14" s="11"/>
      <c r="PIV14" s="11"/>
      <c r="PIW14" s="11"/>
      <c r="PIX14" s="11"/>
      <c r="PIY14" s="11"/>
      <c r="PIZ14" s="11"/>
      <c r="PJA14" s="11"/>
      <c r="PJB14" s="11"/>
      <c r="PJC14" s="11"/>
      <c r="PJD14" s="11"/>
      <c r="PJE14" s="11"/>
      <c r="PJF14" s="11"/>
      <c r="PJG14" s="11"/>
      <c r="PJH14" s="11"/>
      <c r="PJI14" s="11"/>
      <c r="PJJ14" s="11"/>
      <c r="PJK14" s="11"/>
      <c r="PJL14" s="11"/>
      <c r="PJM14" s="11"/>
      <c r="PJN14" s="11"/>
      <c r="PJO14" s="11"/>
      <c r="PJP14" s="11"/>
      <c r="PJQ14" s="11"/>
      <c r="PJR14" s="11"/>
      <c r="PJS14" s="11"/>
      <c r="PJT14" s="11"/>
      <c r="PJU14" s="11"/>
      <c r="PJV14" s="11"/>
      <c r="PJW14" s="11"/>
      <c r="PJX14" s="11"/>
      <c r="PJY14" s="11"/>
      <c r="PJZ14" s="11"/>
      <c r="PKA14" s="11"/>
      <c r="PKB14" s="11"/>
      <c r="PKC14" s="11"/>
      <c r="PKD14" s="11"/>
      <c r="PKE14" s="11"/>
      <c r="PKF14" s="11"/>
      <c r="PKG14" s="11"/>
      <c r="PKH14" s="11"/>
      <c r="PKI14" s="11"/>
      <c r="PKJ14" s="11"/>
      <c r="PKK14" s="11"/>
      <c r="PKL14" s="11"/>
      <c r="PKM14" s="11"/>
      <c r="PKN14" s="11"/>
      <c r="PKO14" s="11"/>
      <c r="PKP14" s="11"/>
      <c r="PKQ14" s="11"/>
      <c r="PKR14" s="11"/>
      <c r="PKS14" s="11"/>
      <c r="PKT14" s="11"/>
      <c r="PKU14" s="11"/>
      <c r="PKV14" s="11"/>
      <c r="PKW14" s="11"/>
      <c r="PKX14" s="11"/>
      <c r="PKY14" s="11"/>
      <c r="PKZ14" s="11"/>
      <c r="PLA14" s="11"/>
      <c r="PLB14" s="11"/>
      <c r="PLC14" s="11"/>
      <c r="PLD14" s="11"/>
      <c r="PLE14" s="11"/>
      <c r="PLF14" s="11"/>
      <c r="PLG14" s="11"/>
      <c r="PLH14" s="11"/>
      <c r="PLI14" s="11"/>
      <c r="PLJ14" s="11"/>
      <c r="PLK14" s="11"/>
      <c r="PLL14" s="11"/>
      <c r="PLM14" s="11"/>
      <c r="PLN14" s="11"/>
      <c r="PLO14" s="11"/>
      <c r="PLP14" s="11"/>
      <c r="PLQ14" s="11"/>
      <c r="PLR14" s="11"/>
      <c r="PLS14" s="11"/>
      <c r="PLT14" s="11"/>
      <c r="PLU14" s="11"/>
      <c r="PLV14" s="11"/>
      <c r="PLW14" s="11"/>
      <c r="PLX14" s="11"/>
      <c r="PLY14" s="11"/>
      <c r="PLZ14" s="11"/>
      <c r="PMA14" s="11"/>
      <c r="PMB14" s="11"/>
      <c r="PMC14" s="11"/>
      <c r="PMD14" s="11"/>
      <c r="PME14" s="11"/>
      <c r="PMF14" s="11"/>
      <c r="PMG14" s="11"/>
      <c r="PMH14" s="11"/>
      <c r="PMI14" s="11"/>
      <c r="PMJ14" s="11"/>
      <c r="PMK14" s="11"/>
      <c r="PML14" s="11"/>
      <c r="PMM14" s="11"/>
      <c r="PMN14" s="11"/>
      <c r="PMO14" s="11"/>
      <c r="PMP14" s="11"/>
      <c r="PMQ14" s="11"/>
      <c r="PMR14" s="11"/>
      <c r="PMS14" s="11"/>
      <c r="PMT14" s="11"/>
      <c r="PMU14" s="11"/>
      <c r="PMV14" s="11"/>
      <c r="PMW14" s="11"/>
      <c r="PMX14" s="11"/>
      <c r="PMY14" s="11"/>
      <c r="PMZ14" s="11"/>
      <c r="PNA14" s="11"/>
      <c r="PNB14" s="11"/>
      <c r="PNC14" s="11"/>
      <c r="PND14" s="11"/>
      <c r="PNE14" s="11"/>
      <c r="PNF14" s="11"/>
      <c r="PNG14" s="11"/>
      <c r="PNH14" s="11"/>
      <c r="PNI14" s="11"/>
      <c r="PNJ14" s="11"/>
      <c r="PNK14" s="11"/>
      <c r="PNL14" s="11"/>
      <c r="PNM14" s="11"/>
      <c r="PNN14" s="11"/>
      <c r="PNO14" s="11"/>
      <c r="PNP14" s="11"/>
      <c r="PNQ14" s="11"/>
      <c r="PNR14" s="11"/>
      <c r="PNS14" s="11"/>
      <c r="PNT14" s="11"/>
      <c r="PNU14" s="11"/>
      <c r="PNV14" s="11"/>
      <c r="PNW14" s="11"/>
      <c r="PNX14" s="11"/>
      <c r="PNY14" s="11"/>
      <c r="PNZ14" s="11"/>
      <c r="POA14" s="11"/>
      <c r="POB14" s="11"/>
      <c r="POC14" s="11"/>
      <c r="POD14" s="11"/>
      <c r="POE14" s="11"/>
      <c r="POF14" s="11"/>
      <c r="POG14" s="11"/>
      <c r="POH14" s="11"/>
      <c r="POI14" s="11"/>
      <c r="POJ14" s="11"/>
      <c r="POK14" s="11"/>
      <c r="POL14" s="11"/>
      <c r="POM14" s="11"/>
      <c r="PON14" s="11"/>
      <c r="POO14" s="11"/>
      <c r="POP14" s="11"/>
      <c r="POQ14" s="11"/>
      <c r="POR14" s="11"/>
      <c r="POS14" s="11"/>
      <c r="POT14" s="11"/>
      <c r="POU14" s="11"/>
      <c r="POV14" s="11"/>
      <c r="POW14" s="11"/>
      <c r="POX14" s="11"/>
      <c r="POY14" s="11"/>
      <c r="POZ14" s="11"/>
      <c r="PPA14" s="11"/>
      <c r="PPB14" s="11"/>
      <c r="PPC14" s="11"/>
      <c r="PPD14" s="11"/>
      <c r="PPE14" s="11"/>
      <c r="PPF14" s="11"/>
      <c r="PPG14" s="11"/>
      <c r="PPH14" s="11"/>
      <c r="PPI14" s="11"/>
      <c r="PPJ14" s="11"/>
      <c r="PPK14" s="11"/>
      <c r="PPL14" s="11"/>
      <c r="PPM14" s="11"/>
      <c r="PPN14" s="11"/>
      <c r="PPO14" s="11"/>
      <c r="PPP14" s="11"/>
      <c r="PPQ14" s="11"/>
      <c r="PPR14" s="11"/>
      <c r="PPS14" s="11"/>
      <c r="PPT14" s="11"/>
      <c r="PPU14" s="11"/>
      <c r="PPV14" s="11"/>
      <c r="PPW14" s="11"/>
      <c r="PPX14" s="11"/>
      <c r="PPY14" s="11"/>
      <c r="PPZ14" s="11"/>
      <c r="PQA14" s="11"/>
      <c r="PQB14" s="11"/>
      <c r="PQC14" s="11"/>
      <c r="PQD14" s="11"/>
      <c r="PQE14" s="11"/>
      <c r="PQF14" s="11"/>
      <c r="PQG14" s="11"/>
      <c r="PQH14" s="11"/>
      <c r="PQI14" s="11"/>
      <c r="PQJ14" s="11"/>
      <c r="PQK14" s="11"/>
      <c r="PQL14" s="11"/>
      <c r="PQM14" s="11"/>
      <c r="PQN14" s="11"/>
      <c r="PQO14" s="11"/>
      <c r="PQP14" s="11"/>
      <c r="PQQ14" s="11"/>
      <c r="PQR14" s="11"/>
      <c r="PQS14" s="11"/>
      <c r="PQT14" s="11"/>
      <c r="PQU14" s="11"/>
      <c r="PQV14" s="11"/>
      <c r="PQW14" s="11"/>
      <c r="PQX14" s="11"/>
      <c r="PQY14" s="11"/>
      <c r="PQZ14" s="11"/>
      <c r="PRA14" s="11"/>
      <c r="PRB14" s="11"/>
      <c r="PRC14" s="11"/>
      <c r="PRD14" s="11"/>
      <c r="PRE14" s="11"/>
      <c r="PRF14" s="11"/>
      <c r="PRG14" s="11"/>
      <c r="PRH14" s="11"/>
      <c r="PRI14" s="11"/>
      <c r="PRJ14" s="11"/>
      <c r="PRK14" s="11"/>
      <c r="PRL14" s="11"/>
      <c r="PRM14" s="11"/>
      <c r="PRN14" s="11"/>
      <c r="PRO14" s="11"/>
      <c r="PRP14" s="11"/>
      <c r="PRQ14" s="11"/>
      <c r="PRR14" s="11"/>
      <c r="PRS14" s="11"/>
      <c r="PRT14" s="11"/>
      <c r="PRU14" s="11"/>
      <c r="PRV14" s="11"/>
      <c r="PRW14" s="11"/>
      <c r="PRX14" s="11"/>
      <c r="PRY14" s="11"/>
      <c r="PRZ14" s="11"/>
      <c r="PSA14" s="11"/>
      <c r="PSB14" s="11"/>
      <c r="PSC14" s="11"/>
      <c r="PSD14" s="11"/>
      <c r="PSE14" s="11"/>
      <c r="PSF14" s="11"/>
      <c r="PSG14" s="11"/>
      <c r="PSH14" s="11"/>
      <c r="PSI14" s="11"/>
      <c r="PSJ14" s="11"/>
      <c r="PSK14" s="11"/>
      <c r="PSL14" s="11"/>
      <c r="PSM14" s="11"/>
      <c r="PSN14" s="11"/>
      <c r="PSO14" s="11"/>
      <c r="PSP14" s="11"/>
      <c r="PSQ14" s="11"/>
      <c r="PSR14" s="11"/>
      <c r="PSS14" s="11"/>
      <c r="PST14" s="11"/>
      <c r="PSU14" s="11"/>
      <c r="PSV14" s="11"/>
      <c r="PSW14" s="11"/>
      <c r="PSX14" s="11"/>
      <c r="PSY14" s="11"/>
      <c r="PSZ14" s="11"/>
      <c r="PTA14" s="11"/>
      <c r="PTB14" s="11"/>
      <c r="PTC14" s="11"/>
      <c r="PTD14" s="11"/>
      <c r="PTE14" s="11"/>
      <c r="PTF14" s="11"/>
      <c r="PTG14" s="11"/>
      <c r="PTH14" s="11"/>
      <c r="PTI14" s="11"/>
      <c r="PTJ14" s="11"/>
      <c r="PTK14" s="11"/>
      <c r="PTL14" s="11"/>
      <c r="PTM14" s="11"/>
      <c r="PTN14" s="11"/>
      <c r="PTO14" s="11"/>
      <c r="PTP14" s="11"/>
      <c r="PTQ14" s="11"/>
      <c r="PTR14" s="11"/>
      <c r="PTS14" s="11"/>
      <c r="PTT14" s="11"/>
      <c r="PTU14" s="11"/>
      <c r="PTV14" s="11"/>
      <c r="PTW14" s="11"/>
      <c r="PTX14" s="11"/>
      <c r="PTY14" s="11"/>
      <c r="PTZ14" s="11"/>
      <c r="PUA14" s="11"/>
      <c r="PUB14" s="11"/>
      <c r="PUC14" s="11"/>
      <c r="PUD14" s="11"/>
      <c r="PUE14" s="11"/>
      <c r="PUF14" s="11"/>
      <c r="PUG14" s="11"/>
      <c r="PUH14" s="11"/>
      <c r="PUI14" s="11"/>
      <c r="PUJ14" s="11"/>
      <c r="PUK14" s="11"/>
      <c r="PUL14" s="11"/>
      <c r="PUM14" s="11"/>
      <c r="PUN14" s="11"/>
      <c r="PUO14" s="11"/>
      <c r="PUP14" s="11"/>
      <c r="PUQ14" s="11"/>
      <c r="PUR14" s="11"/>
      <c r="PUS14" s="11"/>
      <c r="PUT14" s="11"/>
      <c r="PUU14" s="11"/>
      <c r="PUV14" s="11"/>
      <c r="PUW14" s="11"/>
      <c r="PUX14" s="11"/>
      <c r="PUY14" s="11"/>
      <c r="PUZ14" s="11"/>
      <c r="PVA14" s="11"/>
      <c r="PVB14" s="11"/>
      <c r="PVC14" s="11"/>
      <c r="PVD14" s="11"/>
      <c r="PVE14" s="11"/>
      <c r="PVF14" s="11"/>
      <c r="PVG14" s="11"/>
      <c r="PVH14" s="11"/>
      <c r="PVI14" s="11"/>
      <c r="PVJ14" s="11"/>
      <c r="PVK14" s="11"/>
      <c r="PVL14" s="11"/>
      <c r="PVM14" s="11"/>
      <c r="PVN14" s="11"/>
      <c r="PVO14" s="11"/>
      <c r="PVP14" s="11"/>
      <c r="PVQ14" s="11"/>
      <c r="PVR14" s="11"/>
      <c r="PVS14" s="11"/>
      <c r="PVT14" s="11"/>
      <c r="PVU14" s="11"/>
      <c r="PVV14" s="11"/>
      <c r="PVW14" s="11"/>
      <c r="PVX14" s="11"/>
      <c r="PVY14" s="11"/>
      <c r="PVZ14" s="11"/>
      <c r="PWA14" s="11"/>
      <c r="PWB14" s="11"/>
      <c r="PWC14" s="11"/>
      <c r="PWD14" s="11"/>
      <c r="PWE14" s="11"/>
      <c r="PWF14" s="11"/>
      <c r="PWG14" s="11"/>
      <c r="PWH14" s="11"/>
      <c r="PWI14" s="11"/>
      <c r="PWJ14" s="11"/>
      <c r="PWK14" s="11"/>
      <c r="PWL14" s="11"/>
      <c r="PWM14" s="11"/>
      <c r="PWN14" s="11"/>
      <c r="PWO14" s="11"/>
      <c r="PWP14" s="11"/>
      <c r="PWQ14" s="11"/>
      <c r="PWR14" s="11"/>
      <c r="PWS14" s="11"/>
      <c r="PWT14" s="11"/>
      <c r="PWU14" s="11"/>
      <c r="PWV14" s="11"/>
      <c r="PWW14" s="11"/>
      <c r="PWX14" s="11"/>
      <c r="PWY14" s="11"/>
      <c r="PWZ14" s="11"/>
      <c r="PXA14" s="11"/>
      <c r="PXB14" s="11"/>
      <c r="PXC14" s="11"/>
      <c r="PXD14" s="11"/>
      <c r="PXE14" s="11"/>
      <c r="PXF14" s="11"/>
      <c r="PXG14" s="11"/>
      <c r="PXH14" s="11"/>
      <c r="PXI14" s="11"/>
      <c r="PXJ14" s="11"/>
      <c r="PXK14" s="11"/>
      <c r="PXL14" s="11"/>
      <c r="PXM14" s="11"/>
      <c r="PXN14" s="11"/>
      <c r="PXO14" s="11"/>
      <c r="PXP14" s="11"/>
      <c r="PXQ14" s="11"/>
      <c r="PXR14" s="11"/>
      <c r="PXS14" s="11"/>
      <c r="PXT14" s="11"/>
      <c r="PXU14" s="11"/>
      <c r="PXV14" s="11"/>
      <c r="PXW14" s="11"/>
      <c r="PXX14" s="11"/>
      <c r="PXY14" s="11"/>
      <c r="PXZ14" s="11"/>
      <c r="PYA14" s="11"/>
      <c r="PYB14" s="11"/>
      <c r="PYC14" s="11"/>
      <c r="PYD14" s="11"/>
      <c r="PYE14" s="11"/>
      <c r="PYF14" s="11"/>
      <c r="PYG14" s="11"/>
      <c r="PYH14" s="11"/>
      <c r="PYI14" s="11"/>
      <c r="PYJ14" s="11"/>
      <c r="PYK14" s="11"/>
      <c r="PYL14" s="11"/>
      <c r="PYM14" s="11"/>
      <c r="PYN14" s="11"/>
      <c r="PYO14" s="11"/>
      <c r="PYP14" s="11"/>
      <c r="PYQ14" s="11"/>
      <c r="PYR14" s="11"/>
      <c r="PYS14" s="11"/>
      <c r="PYT14" s="11"/>
      <c r="PYU14" s="11"/>
      <c r="PYV14" s="11"/>
      <c r="PYW14" s="11"/>
      <c r="PYX14" s="11"/>
      <c r="PYY14" s="11"/>
      <c r="PYZ14" s="11"/>
      <c r="PZA14" s="11"/>
      <c r="PZB14" s="11"/>
      <c r="PZC14" s="11"/>
      <c r="PZD14" s="11"/>
      <c r="PZE14" s="11"/>
      <c r="PZF14" s="11"/>
      <c r="PZG14" s="11"/>
      <c r="PZH14" s="11"/>
      <c r="PZI14" s="11"/>
      <c r="PZJ14" s="11"/>
      <c r="PZK14" s="11"/>
      <c r="PZL14" s="11"/>
      <c r="PZM14" s="11"/>
      <c r="PZN14" s="11"/>
      <c r="PZO14" s="11"/>
      <c r="PZP14" s="11"/>
      <c r="PZQ14" s="11"/>
      <c r="PZR14" s="11"/>
      <c r="PZS14" s="11"/>
      <c r="PZT14" s="11"/>
      <c r="PZU14" s="11"/>
      <c r="PZV14" s="11"/>
      <c r="PZW14" s="11"/>
      <c r="PZX14" s="11"/>
      <c r="PZY14" s="11"/>
      <c r="PZZ14" s="11"/>
      <c r="QAA14" s="11"/>
      <c r="QAB14" s="11"/>
      <c r="QAC14" s="11"/>
      <c r="QAD14" s="11"/>
      <c r="QAE14" s="11"/>
      <c r="QAF14" s="11"/>
      <c r="QAG14" s="11"/>
      <c r="QAH14" s="11"/>
      <c r="QAI14" s="11"/>
      <c r="QAJ14" s="11"/>
      <c r="QAK14" s="11"/>
      <c r="QAL14" s="11"/>
      <c r="QAM14" s="11"/>
      <c r="QAN14" s="11"/>
      <c r="QAO14" s="11"/>
      <c r="QAP14" s="11"/>
      <c r="QAQ14" s="11"/>
      <c r="QAR14" s="11"/>
      <c r="QAS14" s="11"/>
      <c r="QAT14" s="11"/>
      <c r="QAU14" s="11"/>
      <c r="QAV14" s="11"/>
      <c r="QAW14" s="11"/>
      <c r="QAX14" s="11"/>
      <c r="QAY14" s="11"/>
      <c r="QAZ14" s="11"/>
      <c r="QBA14" s="11"/>
      <c r="QBB14" s="11"/>
      <c r="QBC14" s="11"/>
      <c r="QBD14" s="11"/>
      <c r="QBE14" s="11"/>
      <c r="QBF14" s="11"/>
      <c r="QBG14" s="11"/>
      <c r="QBH14" s="11"/>
      <c r="QBI14" s="11"/>
      <c r="QBJ14" s="11"/>
      <c r="QBK14" s="11"/>
      <c r="QBL14" s="11"/>
      <c r="QBM14" s="11"/>
      <c r="QBN14" s="11"/>
      <c r="QBO14" s="11"/>
      <c r="QBP14" s="11"/>
      <c r="QBQ14" s="11"/>
      <c r="QBR14" s="11"/>
      <c r="QBS14" s="11"/>
      <c r="QBT14" s="11"/>
      <c r="QBU14" s="11"/>
      <c r="QBV14" s="11"/>
      <c r="QBW14" s="11"/>
      <c r="QBX14" s="11"/>
      <c r="QBY14" s="11"/>
      <c r="QBZ14" s="11"/>
      <c r="QCA14" s="11"/>
      <c r="QCB14" s="11"/>
      <c r="QCC14" s="11"/>
      <c r="QCD14" s="11"/>
      <c r="QCE14" s="11"/>
      <c r="QCF14" s="11"/>
      <c r="QCG14" s="11"/>
      <c r="QCH14" s="11"/>
      <c r="QCI14" s="11"/>
      <c r="QCJ14" s="11"/>
      <c r="QCK14" s="11"/>
      <c r="QCL14" s="11"/>
      <c r="QCM14" s="11"/>
      <c r="QCN14" s="11"/>
      <c r="QCO14" s="11"/>
      <c r="QCP14" s="11"/>
      <c r="QCQ14" s="11"/>
      <c r="QCR14" s="11"/>
      <c r="QCS14" s="11"/>
      <c r="QCT14" s="11"/>
      <c r="QCU14" s="11"/>
      <c r="QCV14" s="11"/>
      <c r="QCW14" s="11"/>
      <c r="QCX14" s="11"/>
      <c r="QCY14" s="11"/>
      <c r="QCZ14" s="11"/>
      <c r="QDA14" s="11"/>
      <c r="QDB14" s="11"/>
      <c r="QDC14" s="11"/>
      <c r="QDD14" s="11"/>
      <c r="QDE14" s="11"/>
      <c r="QDF14" s="11"/>
      <c r="QDG14" s="11"/>
      <c r="QDH14" s="11"/>
      <c r="QDI14" s="11"/>
      <c r="QDJ14" s="11"/>
      <c r="QDK14" s="11"/>
      <c r="QDL14" s="11"/>
      <c r="QDM14" s="11"/>
      <c r="QDN14" s="11"/>
      <c r="QDO14" s="11"/>
      <c r="QDP14" s="11"/>
      <c r="QDQ14" s="11"/>
      <c r="QDR14" s="11"/>
      <c r="QDS14" s="11"/>
      <c r="QDT14" s="11"/>
      <c r="QDU14" s="11"/>
      <c r="QDV14" s="11"/>
      <c r="QDW14" s="11"/>
      <c r="QDX14" s="11"/>
      <c r="QDY14" s="11"/>
      <c r="QDZ14" s="11"/>
      <c r="QEA14" s="11"/>
      <c r="QEB14" s="11"/>
      <c r="QEC14" s="11"/>
      <c r="QED14" s="11"/>
      <c r="QEE14" s="11"/>
      <c r="QEF14" s="11"/>
      <c r="QEG14" s="11"/>
      <c r="QEH14" s="11"/>
      <c r="QEI14" s="11"/>
      <c r="QEJ14" s="11"/>
      <c r="QEK14" s="11"/>
      <c r="QEL14" s="11"/>
      <c r="QEM14" s="11"/>
      <c r="QEN14" s="11"/>
      <c r="QEO14" s="11"/>
      <c r="QEP14" s="11"/>
      <c r="QEQ14" s="11"/>
      <c r="QER14" s="11"/>
      <c r="QES14" s="11"/>
      <c r="QET14" s="11"/>
      <c r="QEU14" s="11"/>
      <c r="QEV14" s="11"/>
      <c r="QEW14" s="11"/>
      <c r="QEX14" s="11"/>
      <c r="QEY14" s="11"/>
      <c r="QEZ14" s="11"/>
      <c r="QFA14" s="11"/>
      <c r="QFB14" s="11"/>
      <c r="QFC14" s="11"/>
      <c r="QFD14" s="11"/>
      <c r="QFE14" s="11"/>
      <c r="QFF14" s="11"/>
      <c r="QFG14" s="11"/>
      <c r="QFH14" s="11"/>
      <c r="QFI14" s="11"/>
      <c r="QFJ14" s="11"/>
      <c r="QFK14" s="11"/>
      <c r="QFL14" s="11"/>
      <c r="QFM14" s="11"/>
      <c r="QFN14" s="11"/>
      <c r="QFO14" s="11"/>
      <c r="QFP14" s="11"/>
      <c r="QFQ14" s="11"/>
      <c r="QFR14" s="11"/>
      <c r="QFS14" s="11"/>
      <c r="QFT14" s="11"/>
      <c r="QFU14" s="11"/>
      <c r="QFV14" s="11"/>
      <c r="QFW14" s="11"/>
      <c r="QFX14" s="11"/>
      <c r="QFY14" s="11"/>
      <c r="QFZ14" s="11"/>
      <c r="QGA14" s="11"/>
      <c r="QGB14" s="11"/>
      <c r="QGC14" s="11"/>
      <c r="QGD14" s="11"/>
      <c r="QGE14" s="11"/>
      <c r="QGF14" s="11"/>
      <c r="QGG14" s="11"/>
      <c r="QGH14" s="11"/>
      <c r="QGI14" s="11"/>
      <c r="QGJ14" s="11"/>
      <c r="QGK14" s="11"/>
      <c r="QGL14" s="11"/>
      <c r="QGM14" s="11"/>
      <c r="QGN14" s="11"/>
      <c r="QGO14" s="11"/>
      <c r="QGP14" s="11"/>
      <c r="QGQ14" s="11"/>
      <c r="QGR14" s="11"/>
      <c r="QGS14" s="11"/>
      <c r="QGT14" s="11"/>
      <c r="QGU14" s="11"/>
      <c r="QGV14" s="11"/>
      <c r="QGW14" s="11"/>
      <c r="QGX14" s="11"/>
      <c r="QGY14" s="11"/>
      <c r="QGZ14" s="11"/>
      <c r="QHA14" s="11"/>
      <c r="QHB14" s="11"/>
      <c r="QHC14" s="11"/>
      <c r="QHD14" s="11"/>
      <c r="QHE14" s="11"/>
      <c r="QHF14" s="11"/>
      <c r="QHG14" s="11"/>
      <c r="QHH14" s="11"/>
      <c r="QHI14" s="11"/>
      <c r="QHJ14" s="11"/>
      <c r="QHK14" s="11"/>
      <c r="QHL14" s="11"/>
      <c r="QHM14" s="11"/>
      <c r="QHN14" s="11"/>
      <c r="QHO14" s="11"/>
      <c r="QHP14" s="11"/>
      <c r="QHQ14" s="11"/>
      <c r="QHR14" s="11"/>
      <c r="QHS14" s="11"/>
      <c r="QHT14" s="11"/>
      <c r="QHU14" s="11"/>
      <c r="QHV14" s="11"/>
      <c r="QHW14" s="11"/>
      <c r="QHX14" s="11"/>
      <c r="QHY14" s="11"/>
      <c r="QHZ14" s="11"/>
      <c r="QIA14" s="11"/>
      <c r="QIB14" s="11"/>
      <c r="QIC14" s="11"/>
      <c r="QID14" s="11"/>
      <c r="QIE14" s="11"/>
      <c r="QIF14" s="11"/>
      <c r="QIG14" s="11"/>
      <c r="QIH14" s="11"/>
      <c r="QII14" s="11"/>
      <c r="QIJ14" s="11"/>
      <c r="QIK14" s="11"/>
      <c r="QIL14" s="11"/>
      <c r="QIM14" s="11"/>
      <c r="QIN14" s="11"/>
      <c r="QIO14" s="11"/>
      <c r="QIP14" s="11"/>
      <c r="QIQ14" s="11"/>
      <c r="QIR14" s="11"/>
      <c r="QIS14" s="11"/>
      <c r="QIT14" s="11"/>
      <c r="QIU14" s="11"/>
      <c r="QIV14" s="11"/>
      <c r="QIW14" s="11"/>
      <c r="QIX14" s="11"/>
      <c r="QIY14" s="11"/>
      <c r="QIZ14" s="11"/>
      <c r="QJA14" s="11"/>
      <c r="QJB14" s="11"/>
      <c r="QJC14" s="11"/>
      <c r="QJD14" s="11"/>
      <c r="QJE14" s="11"/>
      <c r="QJF14" s="11"/>
      <c r="QJG14" s="11"/>
      <c r="QJH14" s="11"/>
      <c r="QJI14" s="11"/>
      <c r="QJJ14" s="11"/>
      <c r="QJK14" s="11"/>
      <c r="QJL14" s="11"/>
      <c r="QJM14" s="11"/>
      <c r="QJN14" s="11"/>
      <c r="QJO14" s="11"/>
      <c r="QJP14" s="11"/>
      <c r="QJQ14" s="11"/>
      <c r="QJR14" s="11"/>
      <c r="QJS14" s="11"/>
      <c r="QJT14" s="11"/>
      <c r="QJU14" s="11"/>
      <c r="QJV14" s="11"/>
      <c r="QJW14" s="11"/>
      <c r="QJX14" s="11"/>
      <c r="QJY14" s="11"/>
      <c r="QJZ14" s="11"/>
      <c r="QKA14" s="11"/>
      <c r="QKB14" s="11"/>
      <c r="QKC14" s="11"/>
      <c r="QKD14" s="11"/>
      <c r="QKE14" s="11"/>
      <c r="QKF14" s="11"/>
      <c r="QKG14" s="11"/>
      <c r="QKH14" s="11"/>
      <c r="QKI14" s="11"/>
      <c r="QKJ14" s="11"/>
      <c r="QKK14" s="11"/>
      <c r="QKL14" s="11"/>
      <c r="QKM14" s="11"/>
      <c r="QKN14" s="11"/>
      <c r="QKO14" s="11"/>
      <c r="QKP14" s="11"/>
      <c r="QKQ14" s="11"/>
      <c r="QKR14" s="11"/>
      <c r="QKS14" s="11"/>
      <c r="QKT14" s="11"/>
      <c r="QKU14" s="11"/>
      <c r="QKV14" s="11"/>
      <c r="QKW14" s="11"/>
      <c r="QKX14" s="11"/>
      <c r="QKY14" s="11"/>
      <c r="QKZ14" s="11"/>
      <c r="QLA14" s="11"/>
      <c r="QLB14" s="11"/>
      <c r="QLC14" s="11"/>
      <c r="QLD14" s="11"/>
      <c r="QLE14" s="11"/>
      <c r="QLF14" s="11"/>
      <c r="QLG14" s="11"/>
      <c r="QLH14" s="11"/>
      <c r="QLI14" s="11"/>
      <c r="QLJ14" s="11"/>
      <c r="QLK14" s="11"/>
      <c r="QLL14" s="11"/>
      <c r="QLM14" s="11"/>
      <c r="QLN14" s="11"/>
      <c r="QLO14" s="11"/>
      <c r="QLP14" s="11"/>
      <c r="QLQ14" s="11"/>
      <c r="QLR14" s="11"/>
      <c r="QLS14" s="11"/>
      <c r="QLT14" s="11"/>
      <c r="QLU14" s="11"/>
      <c r="QLV14" s="11"/>
      <c r="QLW14" s="11"/>
      <c r="QLX14" s="11"/>
      <c r="QLY14" s="11"/>
      <c r="QLZ14" s="11"/>
      <c r="QMA14" s="11"/>
      <c r="QMB14" s="11"/>
      <c r="QMC14" s="11"/>
      <c r="QMD14" s="11"/>
      <c r="QME14" s="11"/>
      <c r="QMF14" s="11"/>
      <c r="QMG14" s="11"/>
      <c r="QMH14" s="11"/>
      <c r="QMI14" s="11"/>
      <c r="QMJ14" s="11"/>
      <c r="QMK14" s="11"/>
      <c r="QML14" s="11"/>
      <c r="QMM14" s="11"/>
      <c r="QMN14" s="11"/>
      <c r="QMO14" s="11"/>
      <c r="QMP14" s="11"/>
      <c r="QMQ14" s="11"/>
      <c r="QMR14" s="11"/>
      <c r="QMS14" s="11"/>
      <c r="QMT14" s="11"/>
      <c r="QMU14" s="11"/>
      <c r="QMV14" s="11"/>
      <c r="QMW14" s="11"/>
      <c r="QMX14" s="11"/>
      <c r="QMY14" s="11"/>
      <c r="QMZ14" s="11"/>
      <c r="QNA14" s="11"/>
      <c r="QNB14" s="11"/>
      <c r="QNC14" s="11"/>
      <c r="QND14" s="11"/>
      <c r="QNE14" s="11"/>
      <c r="QNF14" s="11"/>
      <c r="QNG14" s="11"/>
      <c r="QNH14" s="11"/>
      <c r="QNI14" s="11"/>
      <c r="QNJ14" s="11"/>
      <c r="QNK14" s="11"/>
      <c r="QNL14" s="11"/>
      <c r="QNM14" s="11"/>
      <c r="QNN14" s="11"/>
      <c r="QNO14" s="11"/>
      <c r="QNP14" s="11"/>
      <c r="QNQ14" s="11"/>
      <c r="QNR14" s="11"/>
      <c r="QNS14" s="11"/>
      <c r="QNT14" s="11"/>
      <c r="QNU14" s="11"/>
      <c r="QNV14" s="11"/>
      <c r="QNW14" s="11"/>
      <c r="QNX14" s="11"/>
      <c r="QNY14" s="11"/>
      <c r="QNZ14" s="11"/>
      <c r="QOA14" s="11"/>
      <c r="QOB14" s="11"/>
      <c r="QOC14" s="11"/>
      <c r="QOD14" s="11"/>
      <c r="QOE14" s="11"/>
      <c r="QOF14" s="11"/>
      <c r="QOG14" s="11"/>
      <c r="QOH14" s="11"/>
      <c r="QOI14" s="11"/>
      <c r="QOJ14" s="11"/>
      <c r="QOK14" s="11"/>
      <c r="QOL14" s="11"/>
      <c r="QOM14" s="11"/>
      <c r="QON14" s="11"/>
      <c r="QOO14" s="11"/>
      <c r="QOP14" s="11"/>
      <c r="QOQ14" s="11"/>
      <c r="QOR14" s="11"/>
      <c r="QOS14" s="11"/>
      <c r="QOT14" s="11"/>
      <c r="QOU14" s="11"/>
      <c r="QOV14" s="11"/>
      <c r="QOW14" s="11"/>
      <c r="QOX14" s="11"/>
      <c r="QOY14" s="11"/>
      <c r="QOZ14" s="11"/>
      <c r="QPA14" s="11"/>
      <c r="QPB14" s="11"/>
      <c r="QPC14" s="11"/>
      <c r="QPD14" s="11"/>
      <c r="QPE14" s="11"/>
      <c r="QPF14" s="11"/>
      <c r="QPG14" s="11"/>
      <c r="QPH14" s="11"/>
      <c r="QPI14" s="11"/>
      <c r="QPJ14" s="11"/>
      <c r="QPK14" s="11"/>
      <c r="QPL14" s="11"/>
      <c r="QPM14" s="11"/>
      <c r="QPN14" s="11"/>
      <c r="QPO14" s="11"/>
      <c r="QPP14" s="11"/>
      <c r="QPQ14" s="11"/>
      <c r="QPR14" s="11"/>
      <c r="QPS14" s="11"/>
      <c r="QPT14" s="11"/>
      <c r="QPU14" s="11"/>
      <c r="QPV14" s="11"/>
      <c r="QPW14" s="11"/>
      <c r="QPX14" s="11"/>
      <c r="QPY14" s="11"/>
      <c r="QPZ14" s="11"/>
      <c r="QQA14" s="11"/>
      <c r="QQB14" s="11"/>
      <c r="QQC14" s="11"/>
      <c r="QQD14" s="11"/>
      <c r="QQE14" s="11"/>
      <c r="QQF14" s="11"/>
      <c r="QQG14" s="11"/>
      <c r="QQH14" s="11"/>
      <c r="QQI14" s="11"/>
      <c r="QQJ14" s="11"/>
      <c r="QQK14" s="11"/>
      <c r="QQL14" s="11"/>
      <c r="QQM14" s="11"/>
      <c r="QQN14" s="11"/>
      <c r="QQO14" s="11"/>
      <c r="QQP14" s="11"/>
      <c r="QQQ14" s="11"/>
      <c r="QQR14" s="11"/>
      <c r="QQS14" s="11"/>
      <c r="QQT14" s="11"/>
      <c r="QQU14" s="11"/>
      <c r="QQV14" s="11"/>
      <c r="QQW14" s="11"/>
      <c r="QQX14" s="11"/>
      <c r="QQY14" s="11"/>
      <c r="QQZ14" s="11"/>
      <c r="QRA14" s="11"/>
      <c r="QRB14" s="11"/>
      <c r="QRC14" s="11"/>
      <c r="QRD14" s="11"/>
      <c r="QRE14" s="11"/>
      <c r="QRF14" s="11"/>
      <c r="QRG14" s="11"/>
      <c r="QRH14" s="11"/>
      <c r="QRI14" s="11"/>
      <c r="QRJ14" s="11"/>
      <c r="QRK14" s="11"/>
      <c r="QRL14" s="11"/>
      <c r="QRM14" s="11"/>
      <c r="QRN14" s="11"/>
      <c r="QRO14" s="11"/>
      <c r="QRP14" s="11"/>
      <c r="QRQ14" s="11"/>
      <c r="QRR14" s="11"/>
      <c r="QRS14" s="11"/>
      <c r="QRT14" s="11"/>
      <c r="QRU14" s="11"/>
      <c r="QRV14" s="11"/>
      <c r="QRW14" s="11"/>
      <c r="QRX14" s="11"/>
      <c r="QRY14" s="11"/>
      <c r="QRZ14" s="11"/>
      <c r="QSA14" s="11"/>
      <c r="QSB14" s="11"/>
      <c r="QSC14" s="11"/>
      <c r="QSD14" s="11"/>
      <c r="QSE14" s="11"/>
      <c r="QSF14" s="11"/>
      <c r="QSG14" s="11"/>
      <c r="QSH14" s="11"/>
      <c r="QSI14" s="11"/>
      <c r="QSJ14" s="11"/>
      <c r="QSK14" s="11"/>
      <c r="QSL14" s="11"/>
      <c r="QSM14" s="11"/>
      <c r="QSN14" s="11"/>
      <c r="QSO14" s="11"/>
      <c r="QSP14" s="11"/>
      <c r="QSQ14" s="11"/>
      <c r="QSR14" s="11"/>
      <c r="QSS14" s="11"/>
      <c r="QST14" s="11"/>
      <c r="QSU14" s="11"/>
      <c r="QSV14" s="11"/>
      <c r="QSW14" s="11"/>
      <c r="QSX14" s="11"/>
      <c r="QSY14" s="11"/>
      <c r="QSZ14" s="11"/>
      <c r="QTA14" s="11"/>
      <c r="QTB14" s="11"/>
      <c r="QTC14" s="11"/>
      <c r="QTD14" s="11"/>
      <c r="QTE14" s="11"/>
      <c r="QTF14" s="11"/>
      <c r="QTG14" s="11"/>
      <c r="QTH14" s="11"/>
      <c r="QTI14" s="11"/>
      <c r="QTJ14" s="11"/>
      <c r="QTK14" s="11"/>
      <c r="QTL14" s="11"/>
      <c r="QTM14" s="11"/>
      <c r="QTN14" s="11"/>
      <c r="QTO14" s="11"/>
      <c r="QTP14" s="11"/>
      <c r="QTQ14" s="11"/>
      <c r="QTR14" s="11"/>
      <c r="QTS14" s="11"/>
      <c r="QTT14" s="11"/>
      <c r="QTU14" s="11"/>
      <c r="QTV14" s="11"/>
      <c r="QTW14" s="11"/>
      <c r="QTX14" s="11"/>
      <c r="QTY14" s="11"/>
      <c r="QTZ14" s="11"/>
      <c r="QUA14" s="11"/>
      <c r="QUB14" s="11"/>
      <c r="QUC14" s="11"/>
      <c r="QUD14" s="11"/>
      <c r="QUE14" s="11"/>
      <c r="QUF14" s="11"/>
      <c r="QUG14" s="11"/>
      <c r="QUH14" s="11"/>
      <c r="QUI14" s="11"/>
      <c r="QUJ14" s="11"/>
      <c r="QUK14" s="11"/>
      <c r="QUL14" s="11"/>
      <c r="QUM14" s="11"/>
      <c r="QUN14" s="11"/>
      <c r="QUO14" s="11"/>
      <c r="QUP14" s="11"/>
      <c r="QUQ14" s="11"/>
      <c r="QUR14" s="11"/>
      <c r="QUS14" s="11"/>
      <c r="QUT14" s="11"/>
      <c r="QUU14" s="11"/>
      <c r="QUV14" s="11"/>
      <c r="QUW14" s="11"/>
      <c r="QUX14" s="11"/>
      <c r="QUY14" s="11"/>
      <c r="QUZ14" s="11"/>
      <c r="QVA14" s="11"/>
      <c r="QVB14" s="11"/>
      <c r="QVC14" s="11"/>
      <c r="QVD14" s="11"/>
      <c r="QVE14" s="11"/>
      <c r="QVF14" s="11"/>
      <c r="QVG14" s="11"/>
      <c r="QVH14" s="11"/>
      <c r="QVI14" s="11"/>
      <c r="QVJ14" s="11"/>
      <c r="QVK14" s="11"/>
      <c r="QVL14" s="11"/>
      <c r="QVM14" s="11"/>
      <c r="QVN14" s="11"/>
      <c r="QVO14" s="11"/>
      <c r="QVP14" s="11"/>
      <c r="QVQ14" s="11"/>
      <c r="QVR14" s="11"/>
      <c r="QVS14" s="11"/>
      <c r="QVT14" s="11"/>
      <c r="QVU14" s="11"/>
      <c r="QVV14" s="11"/>
      <c r="QVW14" s="11"/>
      <c r="QVX14" s="11"/>
      <c r="QVY14" s="11"/>
      <c r="QVZ14" s="11"/>
      <c r="QWA14" s="11"/>
      <c r="QWB14" s="11"/>
      <c r="QWC14" s="11"/>
      <c r="QWD14" s="11"/>
      <c r="QWE14" s="11"/>
      <c r="QWF14" s="11"/>
      <c r="QWG14" s="11"/>
      <c r="QWH14" s="11"/>
      <c r="QWI14" s="11"/>
      <c r="QWJ14" s="11"/>
      <c r="QWK14" s="11"/>
      <c r="QWL14" s="11"/>
      <c r="QWM14" s="11"/>
      <c r="QWN14" s="11"/>
      <c r="QWO14" s="11"/>
      <c r="QWP14" s="11"/>
      <c r="QWQ14" s="11"/>
      <c r="QWR14" s="11"/>
      <c r="QWS14" s="11"/>
      <c r="QWT14" s="11"/>
      <c r="QWU14" s="11"/>
      <c r="QWV14" s="11"/>
      <c r="QWW14" s="11"/>
      <c r="QWX14" s="11"/>
      <c r="QWY14" s="11"/>
      <c r="QWZ14" s="11"/>
      <c r="QXA14" s="11"/>
      <c r="QXB14" s="11"/>
      <c r="QXC14" s="11"/>
      <c r="QXD14" s="11"/>
      <c r="QXE14" s="11"/>
      <c r="QXF14" s="11"/>
      <c r="QXG14" s="11"/>
      <c r="QXH14" s="11"/>
      <c r="QXI14" s="11"/>
      <c r="QXJ14" s="11"/>
      <c r="QXK14" s="11"/>
      <c r="QXL14" s="11"/>
      <c r="QXM14" s="11"/>
      <c r="QXN14" s="11"/>
      <c r="QXO14" s="11"/>
      <c r="QXP14" s="11"/>
      <c r="QXQ14" s="11"/>
      <c r="QXR14" s="11"/>
      <c r="QXS14" s="11"/>
      <c r="QXT14" s="11"/>
      <c r="QXU14" s="11"/>
      <c r="QXV14" s="11"/>
      <c r="QXW14" s="11"/>
      <c r="QXX14" s="11"/>
      <c r="QXY14" s="11"/>
      <c r="QXZ14" s="11"/>
      <c r="QYA14" s="11"/>
      <c r="QYB14" s="11"/>
      <c r="QYC14" s="11"/>
      <c r="QYD14" s="11"/>
      <c r="QYE14" s="11"/>
      <c r="QYF14" s="11"/>
      <c r="QYG14" s="11"/>
      <c r="QYH14" s="11"/>
      <c r="QYI14" s="11"/>
      <c r="QYJ14" s="11"/>
      <c r="QYK14" s="11"/>
      <c r="QYL14" s="11"/>
      <c r="QYM14" s="11"/>
      <c r="QYN14" s="11"/>
      <c r="QYO14" s="11"/>
      <c r="QYP14" s="11"/>
      <c r="QYQ14" s="11"/>
      <c r="QYR14" s="11"/>
      <c r="QYS14" s="11"/>
      <c r="QYT14" s="11"/>
      <c r="QYU14" s="11"/>
      <c r="QYV14" s="11"/>
      <c r="QYW14" s="11"/>
      <c r="QYX14" s="11"/>
      <c r="QYY14" s="11"/>
      <c r="QYZ14" s="11"/>
      <c r="QZA14" s="11"/>
      <c r="QZB14" s="11"/>
      <c r="QZC14" s="11"/>
      <c r="QZD14" s="11"/>
      <c r="QZE14" s="11"/>
      <c r="QZF14" s="11"/>
      <c r="QZG14" s="11"/>
      <c r="QZH14" s="11"/>
      <c r="QZI14" s="11"/>
      <c r="QZJ14" s="11"/>
      <c r="QZK14" s="11"/>
      <c r="QZL14" s="11"/>
      <c r="QZM14" s="11"/>
      <c r="QZN14" s="11"/>
      <c r="QZO14" s="11"/>
      <c r="QZP14" s="11"/>
      <c r="QZQ14" s="11"/>
      <c r="QZR14" s="11"/>
      <c r="QZS14" s="11"/>
      <c r="QZT14" s="11"/>
      <c r="QZU14" s="11"/>
      <c r="QZV14" s="11"/>
      <c r="QZW14" s="11"/>
      <c r="QZX14" s="11"/>
      <c r="QZY14" s="11"/>
      <c r="QZZ14" s="11"/>
      <c r="RAA14" s="11"/>
      <c r="RAB14" s="11"/>
      <c r="RAC14" s="11"/>
      <c r="RAD14" s="11"/>
      <c r="RAE14" s="11"/>
      <c r="RAF14" s="11"/>
      <c r="RAG14" s="11"/>
      <c r="RAH14" s="11"/>
      <c r="RAI14" s="11"/>
      <c r="RAJ14" s="11"/>
      <c r="RAK14" s="11"/>
      <c r="RAL14" s="11"/>
      <c r="RAM14" s="11"/>
      <c r="RAN14" s="11"/>
      <c r="RAO14" s="11"/>
      <c r="RAP14" s="11"/>
      <c r="RAQ14" s="11"/>
      <c r="RAR14" s="11"/>
      <c r="RAS14" s="11"/>
      <c r="RAT14" s="11"/>
      <c r="RAU14" s="11"/>
      <c r="RAV14" s="11"/>
      <c r="RAW14" s="11"/>
      <c r="RAX14" s="11"/>
      <c r="RAY14" s="11"/>
      <c r="RAZ14" s="11"/>
      <c r="RBA14" s="11"/>
      <c r="RBB14" s="11"/>
      <c r="RBC14" s="11"/>
      <c r="RBD14" s="11"/>
      <c r="RBE14" s="11"/>
      <c r="RBF14" s="11"/>
      <c r="RBG14" s="11"/>
      <c r="RBH14" s="11"/>
      <c r="RBI14" s="11"/>
      <c r="RBJ14" s="11"/>
      <c r="RBK14" s="11"/>
      <c r="RBL14" s="11"/>
      <c r="RBM14" s="11"/>
      <c r="RBN14" s="11"/>
      <c r="RBO14" s="11"/>
      <c r="RBP14" s="11"/>
      <c r="RBQ14" s="11"/>
      <c r="RBR14" s="11"/>
      <c r="RBS14" s="11"/>
      <c r="RBT14" s="11"/>
      <c r="RBU14" s="11"/>
      <c r="RBV14" s="11"/>
      <c r="RBW14" s="11"/>
      <c r="RBX14" s="11"/>
      <c r="RBY14" s="11"/>
      <c r="RBZ14" s="11"/>
      <c r="RCA14" s="11"/>
      <c r="RCB14" s="11"/>
      <c r="RCC14" s="11"/>
      <c r="RCD14" s="11"/>
      <c r="RCE14" s="11"/>
      <c r="RCF14" s="11"/>
      <c r="RCG14" s="11"/>
      <c r="RCH14" s="11"/>
      <c r="RCI14" s="11"/>
      <c r="RCJ14" s="11"/>
      <c r="RCK14" s="11"/>
      <c r="RCL14" s="11"/>
      <c r="RCM14" s="11"/>
      <c r="RCN14" s="11"/>
      <c r="RCO14" s="11"/>
      <c r="RCP14" s="11"/>
      <c r="RCQ14" s="11"/>
      <c r="RCR14" s="11"/>
      <c r="RCS14" s="11"/>
      <c r="RCT14" s="11"/>
      <c r="RCU14" s="11"/>
      <c r="RCV14" s="11"/>
      <c r="RCW14" s="11"/>
      <c r="RCX14" s="11"/>
      <c r="RCY14" s="11"/>
      <c r="RCZ14" s="11"/>
      <c r="RDA14" s="11"/>
      <c r="RDB14" s="11"/>
      <c r="RDC14" s="11"/>
      <c r="RDD14" s="11"/>
      <c r="RDE14" s="11"/>
      <c r="RDF14" s="11"/>
      <c r="RDG14" s="11"/>
      <c r="RDH14" s="11"/>
      <c r="RDI14" s="11"/>
      <c r="RDJ14" s="11"/>
      <c r="RDK14" s="11"/>
      <c r="RDL14" s="11"/>
      <c r="RDM14" s="11"/>
      <c r="RDN14" s="11"/>
      <c r="RDO14" s="11"/>
      <c r="RDP14" s="11"/>
      <c r="RDQ14" s="11"/>
      <c r="RDR14" s="11"/>
      <c r="RDS14" s="11"/>
      <c r="RDT14" s="11"/>
      <c r="RDU14" s="11"/>
      <c r="RDV14" s="11"/>
      <c r="RDW14" s="11"/>
      <c r="RDX14" s="11"/>
      <c r="RDY14" s="11"/>
      <c r="RDZ14" s="11"/>
      <c r="REA14" s="11"/>
      <c r="REB14" s="11"/>
      <c r="REC14" s="11"/>
      <c r="RED14" s="11"/>
      <c r="REE14" s="11"/>
      <c r="REF14" s="11"/>
      <c r="REG14" s="11"/>
      <c r="REH14" s="11"/>
      <c r="REI14" s="11"/>
      <c r="REJ14" s="11"/>
      <c r="REK14" s="11"/>
      <c r="REL14" s="11"/>
      <c r="REM14" s="11"/>
      <c r="REN14" s="11"/>
      <c r="REO14" s="11"/>
      <c r="REP14" s="11"/>
      <c r="REQ14" s="11"/>
      <c r="RER14" s="11"/>
      <c r="RES14" s="11"/>
      <c r="RET14" s="11"/>
      <c r="REU14" s="11"/>
      <c r="REV14" s="11"/>
      <c r="REW14" s="11"/>
      <c r="REX14" s="11"/>
      <c r="REY14" s="11"/>
      <c r="REZ14" s="11"/>
      <c r="RFA14" s="11"/>
      <c r="RFB14" s="11"/>
      <c r="RFC14" s="11"/>
      <c r="RFD14" s="11"/>
      <c r="RFE14" s="11"/>
      <c r="RFF14" s="11"/>
      <c r="RFG14" s="11"/>
      <c r="RFH14" s="11"/>
      <c r="RFI14" s="11"/>
      <c r="RFJ14" s="11"/>
      <c r="RFK14" s="11"/>
      <c r="RFL14" s="11"/>
      <c r="RFM14" s="11"/>
      <c r="RFN14" s="11"/>
      <c r="RFO14" s="11"/>
      <c r="RFP14" s="11"/>
      <c r="RFQ14" s="11"/>
      <c r="RFR14" s="11"/>
      <c r="RFS14" s="11"/>
      <c r="RFT14" s="11"/>
      <c r="RFU14" s="11"/>
      <c r="RFV14" s="11"/>
      <c r="RFW14" s="11"/>
      <c r="RFX14" s="11"/>
      <c r="RFY14" s="11"/>
      <c r="RFZ14" s="11"/>
      <c r="RGA14" s="11"/>
      <c r="RGB14" s="11"/>
      <c r="RGC14" s="11"/>
      <c r="RGD14" s="11"/>
      <c r="RGE14" s="11"/>
      <c r="RGF14" s="11"/>
      <c r="RGG14" s="11"/>
      <c r="RGH14" s="11"/>
      <c r="RGI14" s="11"/>
      <c r="RGJ14" s="11"/>
      <c r="RGK14" s="11"/>
      <c r="RGL14" s="11"/>
      <c r="RGM14" s="11"/>
      <c r="RGN14" s="11"/>
      <c r="RGO14" s="11"/>
      <c r="RGP14" s="11"/>
      <c r="RGQ14" s="11"/>
      <c r="RGR14" s="11"/>
      <c r="RGS14" s="11"/>
      <c r="RGT14" s="11"/>
      <c r="RGU14" s="11"/>
      <c r="RGV14" s="11"/>
      <c r="RGW14" s="11"/>
      <c r="RGX14" s="11"/>
      <c r="RGY14" s="11"/>
      <c r="RGZ14" s="11"/>
      <c r="RHA14" s="11"/>
      <c r="RHB14" s="11"/>
      <c r="RHC14" s="11"/>
      <c r="RHD14" s="11"/>
      <c r="RHE14" s="11"/>
      <c r="RHF14" s="11"/>
      <c r="RHG14" s="11"/>
      <c r="RHH14" s="11"/>
      <c r="RHI14" s="11"/>
      <c r="RHJ14" s="11"/>
      <c r="RHK14" s="11"/>
      <c r="RHL14" s="11"/>
      <c r="RHM14" s="11"/>
      <c r="RHN14" s="11"/>
      <c r="RHO14" s="11"/>
      <c r="RHP14" s="11"/>
      <c r="RHQ14" s="11"/>
      <c r="RHR14" s="11"/>
      <c r="RHS14" s="11"/>
      <c r="RHT14" s="11"/>
      <c r="RHU14" s="11"/>
      <c r="RHV14" s="11"/>
      <c r="RHW14" s="11"/>
      <c r="RHX14" s="11"/>
      <c r="RHY14" s="11"/>
      <c r="RHZ14" s="11"/>
      <c r="RIA14" s="11"/>
      <c r="RIB14" s="11"/>
      <c r="RIC14" s="11"/>
      <c r="RID14" s="11"/>
      <c r="RIE14" s="11"/>
      <c r="RIF14" s="11"/>
      <c r="RIG14" s="11"/>
      <c r="RIH14" s="11"/>
      <c r="RII14" s="11"/>
      <c r="RIJ14" s="11"/>
      <c r="RIK14" s="11"/>
      <c r="RIL14" s="11"/>
      <c r="RIM14" s="11"/>
      <c r="RIN14" s="11"/>
      <c r="RIO14" s="11"/>
      <c r="RIP14" s="11"/>
      <c r="RIQ14" s="11"/>
      <c r="RIR14" s="11"/>
      <c r="RIS14" s="11"/>
      <c r="RIT14" s="11"/>
      <c r="RIU14" s="11"/>
      <c r="RIV14" s="11"/>
      <c r="RIW14" s="11"/>
      <c r="RIX14" s="11"/>
      <c r="RIY14" s="11"/>
      <c r="RIZ14" s="11"/>
      <c r="RJA14" s="11"/>
      <c r="RJB14" s="11"/>
      <c r="RJC14" s="11"/>
      <c r="RJD14" s="11"/>
      <c r="RJE14" s="11"/>
      <c r="RJF14" s="11"/>
      <c r="RJG14" s="11"/>
      <c r="RJH14" s="11"/>
      <c r="RJI14" s="11"/>
      <c r="RJJ14" s="11"/>
      <c r="RJK14" s="11"/>
      <c r="RJL14" s="11"/>
      <c r="RJM14" s="11"/>
      <c r="RJN14" s="11"/>
      <c r="RJO14" s="11"/>
      <c r="RJP14" s="11"/>
      <c r="RJQ14" s="11"/>
      <c r="RJR14" s="11"/>
      <c r="RJS14" s="11"/>
      <c r="RJT14" s="11"/>
      <c r="RJU14" s="11"/>
      <c r="RJV14" s="11"/>
      <c r="RJW14" s="11"/>
      <c r="RJX14" s="11"/>
      <c r="RJY14" s="11"/>
      <c r="RJZ14" s="11"/>
      <c r="RKA14" s="11"/>
      <c r="RKB14" s="11"/>
      <c r="RKC14" s="11"/>
      <c r="RKD14" s="11"/>
      <c r="RKE14" s="11"/>
      <c r="RKF14" s="11"/>
      <c r="RKG14" s="11"/>
      <c r="RKH14" s="11"/>
      <c r="RKI14" s="11"/>
      <c r="RKJ14" s="11"/>
      <c r="RKK14" s="11"/>
      <c r="RKL14" s="11"/>
      <c r="RKM14" s="11"/>
      <c r="RKN14" s="11"/>
      <c r="RKO14" s="11"/>
      <c r="RKP14" s="11"/>
      <c r="RKQ14" s="11"/>
      <c r="RKR14" s="11"/>
      <c r="RKS14" s="11"/>
      <c r="RKT14" s="11"/>
      <c r="RKU14" s="11"/>
      <c r="RKV14" s="11"/>
      <c r="RKW14" s="11"/>
      <c r="RKX14" s="11"/>
      <c r="RKY14" s="11"/>
      <c r="RKZ14" s="11"/>
      <c r="RLA14" s="11"/>
      <c r="RLB14" s="11"/>
      <c r="RLC14" s="11"/>
      <c r="RLD14" s="11"/>
      <c r="RLE14" s="11"/>
      <c r="RLF14" s="11"/>
      <c r="RLG14" s="11"/>
      <c r="RLH14" s="11"/>
      <c r="RLI14" s="11"/>
      <c r="RLJ14" s="11"/>
      <c r="RLK14" s="11"/>
      <c r="RLL14" s="11"/>
      <c r="RLM14" s="11"/>
      <c r="RLN14" s="11"/>
      <c r="RLO14" s="11"/>
      <c r="RLP14" s="11"/>
      <c r="RLQ14" s="11"/>
      <c r="RLR14" s="11"/>
      <c r="RLS14" s="11"/>
      <c r="RLT14" s="11"/>
      <c r="RLU14" s="11"/>
      <c r="RLV14" s="11"/>
      <c r="RLW14" s="11"/>
      <c r="RLX14" s="11"/>
      <c r="RLY14" s="11"/>
      <c r="RLZ14" s="11"/>
      <c r="RMA14" s="11"/>
      <c r="RMB14" s="11"/>
      <c r="RMC14" s="11"/>
      <c r="RMD14" s="11"/>
      <c r="RME14" s="11"/>
      <c r="RMF14" s="11"/>
      <c r="RMG14" s="11"/>
      <c r="RMH14" s="11"/>
      <c r="RMI14" s="11"/>
      <c r="RMJ14" s="11"/>
      <c r="RMK14" s="11"/>
      <c r="RML14" s="11"/>
      <c r="RMM14" s="11"/>
      <c r="RMN14" s="11"/>
      <c r="RMO14" s="11"/>
      <c r="RMP14" s="11"/>
      <c r="RMQ14" s="11"/>
      <c r="RMR14" s="11"/>
      <c r="RMS14" s="11"/>
      <c r="RMT14" s="11"/>
      <c r="RMU14" s="11"/>
      <c r="RMV14" s="11"/>
      <c r="RMW14" s="11"/>
      <c r="RMX14" s="11"/>
      <c r="RMY14" s="11"/>
      <c r="RMZ14" s="11"/>
      <c r="RNA14" s="11"/>
      <c r="RNB14" s="11"/>
      <c r="RNC14" s="11"/>
      <c r="RND14" s="11"/>
      <c r="RNE14" s="11"/>
      <c r="RNF14" s="11"/>
      <c r="RNG14" s="11"/>
      <c r="RNH14" s="11"/>
      <c r="RNI14" s="11"/>
      <c r="RNJ14" s="11"/>
      <c r="RNK14" s="11"/>
      <c r="RNL14" s="11"/>
      <c r="RNM14" s="11"/>
      <c r="RNN14" s="11"/>
      <c r="RNO14" s="11"/>
      <c r="RNP14" s="11"/>
      <c r="RNQ14" s="11"/>
      <c r="RNR14" s="11"/>
      <c r="RNS14" s="11"/>
      <c r="RNT14" s="11"/>
      <c r="RNU14" s="11"/>
      <c r="RNV14" s="11"/>
      <c r="RNW14" s="11"/>
      <c r="RNX14" s="11"/>
      <c r="RNY14" s="11"/>
      <c r="RNZ14" s="11"/>
      <c r="ROA14" s="11"/>
      <c r="ROB14" s="11"/>
      <c r="ROC14" s="11"/>
      <c r="ROD14" s="11"/>
      <c r="ROE14" s="11"/>
      <c r="ROF14" s="11"/>
      <c r="ROG14" s="11"/>
      <c r="ROH14" s="11"/>
      <c r="ROI14" s="11"/>
      <c r="ROJ14" s="11"/>
      <c r="ROK14" s="11"/>
      <c r="ROL14" s="11"/>
      <c r="ROM14" s="11"/>
      <c r="RON14" s="11"/>
      <c r="ROO14" s="11"/>
      <c r="ROP14" s="11"/>
      <c r="ROQ14" s="11"/>
      <c r="ROR14" s="11"/>
      <c r="ROS14" s="11"/>
      <c r="ROT14" s="11"/>
      <c r="ROU14" s="11"/>
      <c r="ROV14" s="11"/>
      <c r="ROW14" s="11"/>
      <c r="ROX14" s="11"/>
      <c r="ROY14" s="11"/>
      <c r="ROZ14" s="11"/>
      <c r="RPA14" s="11"/>
      <c r="RPB14" s="11"/>
      <c r="RPC14" s="11"/>
      <c r="RPD14" s="11"/>
      <c r="RPE14" s="11"/>
      <c r="RPF14" s="11"/>
      <c r="RPG14" s="11"/>
      <c r="RPH14" s="11"/>
      <c r="RPI14" s="11"/>
      <c r="RPJ14" s="11"/>
      <c r="RPK14" s="11"/>
      <c r="RPL14" s="11"/>
      <c r="RPM14" s="11"/>
      <c r="RPN14" s="11"/>
      <c r="RPO14" s="11"/>
      <c r="RPP14" s="11"/>
      <c r="RPQ14" s="11"/>
      <c r="RPR14" s="11"/>
      <c r="RPS14" s="11"/>
      <c r="RPT14" s="11"/>
      <c r="RPU14" s="11"/>
      <c r="RPV14" s="11"/>
      <c r="RPW14" s="11"/>
      <c r="RPX14" s="11"/>
      <c r="RPY14" s="11"/>
      <c r="RPZ14" s="11"/>
      <c r="RQA14" s="11"/>
      <c r="RQB14" s="11"/>
      <c r="RQC14" s="11"/>
      <c r="RQD14" s="11"/>
      <c r="RQE14" s="11"/>
      <c r="RQF14" s="11"/>
      <c r="RQG14" s="11"/>
      <c r="RQH14" s="11"/>
      <c r="RQI14" s="11"/>
      <c r="RQJ14" s="11"/>
      <c r="RQK14" s="11"/>
      <c r="RQL14" s="11"/>
      <c r="RQM14" s="11"/>
      <c r="RQN14" s="11"/>
      <c r="RQO14" s="11"/>
      <c r="RQP14" s="11"/>
      <c r="RQQ14" s="11"/>
      <c r="RQR14" s="11"/>
      <c r="RQS14" s="11"/>
      <c r="RQT14" s="11"/>
      <c r="RQU14" s="11"/>
      <c r="RQV14" s="11"/>
      <c r="RQW14" s="11"/>
      <c r="RQX14" s="11"/>
      <c r="RQY14" s="11"/>
      <c r="RQZ14" s="11"/>
      <c r="RRA14" s="11"/>
      <c r="RRB14" s="11"/>
      <c r="RRC14" s="11"/>
      <c r="RRD14" s="11"/>
      <c r="RRE14" s="11"/>
      <c r="RRF14" s="11"/>
      <c r="RRG14" s="11"/>
      <c r="RRH14" s="11"/>
      <c r="RRI14" s="11"/>
      <c r="RRJ14" s="11"/>
      <c r="RRK14" s="11"/>
      <c r="RRL14" s="11"/>
      <c r="RRM14" s="11"/>
      <c r="RRN14" s="11"/>
      <c r="RRO14" s="11"/>
      <c r="RRP14" s="11"/>
      <c r="RRQ14" s="11"/>
      <c r="RRR14" s="11"/>
      <c r="RRS14" s="11"/>
      <c r="RRT14" s="11"/>
      <c r="RRU14" s="11"/>
      <c r="RRV14" s="11"/>
      <c r="RRW14" s="11"/>
      <c r="RRX14" s="11"/>
      <c r="RRY14" s="11"/>
      <c r="RRZ14" s="11"/>
      <c r="RSA14" s="11"/>
      <c r="RSB14" s="11"/>
      <c r="RSC14" s="11"/>
      <c r="RSD14" s="11"/>
      <c r="RSE14" s="11"/>
      <c r="RSF14" s="11"/>
      <c r="RSG14" s="11"/>
      <c r="RSH14" s="11"/>
      <c r="RSI14" s="11"/>
      <c r="RSJ14" s="11"/>
      <c r="RSK14" s="11"/>
      <c r="RSL14" s="11"/>
      <c r="RSM14" s="11"/>
      <c r="RSN14" s="11"/>
      <c r="RSO14" s="11"/>
      <c r="RSP14" s="11"/>
      <c r="RSQ14" s="11"/>
      <c r="RSR14" s="11"/>
      <c r="RSS14" s="11"/>
      <c r="RST14" s="11"/>
      <c r="RSU14" s="11"/>
      <c r="RSV14" s="11"/>
      <c r="RSW14" s="11"/>
      <c r="RSX14" s="11"/>
      <c r="RSY14" s="11"/>
      <c r="RSZ14" s="11"/>
      <c r="RTA14" s="11"/>
      <c r="RTB14" s="11"/>
      <c r="RTC14" s="11"/>
      <c r="RTD14" s="11"/>
      <c r="RTE14" s="11"/>
      <c r="RTF14" s="11"/>
      <c r="RTG14" s="11"/>
      <c r="RTH14" s="11"/>
      <c r="RTI14" s="11"/>
      <c r="RTJ14" s="11"/>
      <c r="RTK14" s="11"/>
      <c r="RTL14" s="11"/>
      <c r="RTM14" s="11"/>
      <c r="RTN14" s="11"/>
      <c r="RTO14" s="11"/>
      <c r="RTP14" s="11"/>
      <c r="RTQ14" s="11"/>
      <c r="RTR14" s="11"/>
      <c r="RTS14" s="11"/>
      <c r="RTT14" s="11"/>
      <c r="RTU14" s="11"/>
      <c r="RTV14" s="11"/>
      <c r="RTW14" s="11"/>
      <c r="RTX14" s="11"/>
      <c r="RTY14" s="11"/>
      <c r="RTZ14" s="11"/>
      <c r="RUA14" s="11"/>
      <c r="RUB14" s="11"/>
      <c r="RUC14" s="11"/>
      <c r="RUD14" s="11"/>
      <c r="RUE14" s="11"/>
      <c r="RUF14" s="11"/>
      <c r="RUG14" s="11"/>
      <c r="RUH14" s="11"/>
      <c r="RUI14" s="11"/>
      <c r="RUJ14" s="11"/>
      <c r="RUK14" s="11"/>
      <c r="RUL14" s="11"/>
      <c r="RUM14" s="11"/>
      <c r="RUN14" s="11"/>
      <c r="RUO14" s="11"/>
      <c r="RUP14" s="11"/>
      <c r="RUQ14" s="11"/>
      <c r="RUR14" s="11"/>
      <c r="RUS14" s="11"/>
      <c r="RUT14" s="11"/>
      <c r="RUU14" s="11"/>
      <c r="RUV14" s="11"/>
      <c r="RUW14" s="11"/>
      <c r="RUX14" s="11"/>
      <c r="RUY14" s="11"/>
      <c r="RUZ14" s="11"/>
      <c r="RVA14" s="11"/>
      <c r="RVB14" s="11"/>
      <c r="RVC14" s="11"/>
      <c r="RVD14" s="11"/>
      <c r="RVE14" s="11"/>
      <c r="RVF14" s="11"/>
      <c r="RVG14" s="11"/>
      <c r="RVH14" s="11"/>
      <c r="RVI14" s="11"/>
      <c r="RVJ14" s="11"/>
      <c r="RVK14" s="11"/>
      <c r="RVL14" s="11"/>
      <c r="RVM14" s="11"/>
      <c r="RVN14" s="11"/>
      <c r="RVO14" s="11"/>
      <c r="RVP14" s="11"/>
      <c r="RVQ14" s="11"/>
      <c r="RVR14" s="11"/>
      <c r="RVS14" s="11"/>
      <c r="RVT14" s="11"/>
      <c r="RVU14" s="11"/>
      <c r="RVV14" s="11"/>
      <c r="RVW14" s="11"/>
      <c r="RVX14" s="11"/>
      <c r="RVY14" s="11"/>
      <c r="RVZ14" s="11"/>
      <c r="RWA14" s="11"/>
      <c r="RWB14" s="11"/>
      <c r="RWC14" s="11"/>
      <c r="RWD14" s="11"/>
      <c r="RWE14" s="11"/>
      <c r="RWF14" s="11"/>
      <c r="RWG14" s="11"/>
      <c r="RWH14" s="11"/>
      <c r="RWI14" s="11"/>
      <c r="RWJ14" s="11"/>
      <c r="RWK14" s="11"/>
      <c r="RWL14" s="11"/>
      <c r="RWM14" s="11"/>
      <c r="RWN14" s="11"/>
      <c r="RWO14" s="11"/>
      <c r="RWP14" s="11"/>
      <c r="RWQ14" s="11"/>
      <c r="RWR14" s="11"/>
      <c r="RWS14" s="11"/>
      <c r="RWT14" s="11"/>
      <c r="RWU14" s="11"/>
      <c r="RWV14" s="11"/>
      <c r="RWW14" s="11"/>
      <c r="RWX14" s="11"/>
      <c r="RWY14" s="11"/>
      <c r="RWZ14" s="11"/>
      <c r="RXA14" s="11"/>
      <c r="RXB14" s="11"/>
      <c r="RXC14" s="11"/>
      <c r="RXD14" s="11"/>
      <c r="RXE14" s="11"/>
      <c r="RXF14" s="11"/>
      <c r="RXG14" s="11"/>
      <c r="RXH14" s="11"/>
      <c r="RXI14" s="11"/>
      <c r="RXJ14" s="11"/>
      <c r="RXK14" s="11"/>
      <c r="RXL14" s="11"/>
      <c r="RXM14" s="11"/>
      <c r="RXN14" s="11"/>
      <c r="RXO14" s="11"/>
      <c r="RXP14" s="11"/>
      <c r="RXQ14" s="11"/>
      <c r="RXR14" s="11"/>
      <c r="RXS14" s="11"/>
      <c r="RXT14" s="11"/>
      <c r="RXU14" s="11"/>
      <c r="RXV14" s="11"/>
      <c r="RXW14" s="11"/>
      <c r="RXX14" s="11"/>
      <c r="RXY14" s="11"/>
      <c r="RXZ14" s="11"/>
      <c r="RYA14" s="11"/>
      <c r="RYB14" s="11"/>
      <c r="RYC14" s="11"/>
      <c r="RYD14" s="11"/>
      <c r="RYE14" s="11"/>
      <c r="RYF14" s="11"/>
      <c r="RYG14" s="11"/>
      <c r="RYH14" s="11"/>
      <c r="RYI14" s="11"/>
      <c r="RYJ14" s="11"/>
      <c r="RYK14" s="11"/>
      <c r="RYL14" s="11"/>
      <c r="RYM14" s="11"/>
      <c r="RYN14" s="11"/>
      <c r="RYO14" s="11"/>
      <c r="RYP14" s="11"/>
      <c r="RYQ14" s="11"/>
      <c r="RYR14" s="11"/>
      <c r="RYS14" s="11"/>
      <c r="RYT14" s="11"/>
      <c r="RYU14" s="11"/>
      <c r="RYV14" s="11"/>
      <c r="RYW14" s="11"/>
      <c r="RYX14" s="11"/>
      <c r="RYY14" s="11"/>
      <c r="RYZ14" s="11"/>
      <c r="RZA14" s="11"/>
      <c r="RZB14" s="11"/>
      <c r="RZC14" s="11"/>
      <c r="RZD14" s="11"/>
      <c r="RZE14" s="11"/>
      <c r="RZF14" s="11"/>
      <c r="RZG14" s="11"/>
      <c r="RZH14" s="11"/>
      <c r="RZI14" s="11"/>
      <c r="RZJ14" s="11"/>
      <c r="RZK14" s="11"/>
      <c r="RZL14" s="11"/>
      <c r="RZM14" s="11"/>
      <c r="RZN14" s="11"/>
      <c r="RZO14" s="11"/>
      <c r="RZP14" s="11"/>
      <c r="RZQ14" s="11"/>
      <c r="RZR14" s="11"/>
      <c r="RZS14" s="11"/>
      <c r="RZT14" s="11"/>
      <c r="RZU14" s="11"/>
      <c r="RZV14" s="11"/>
      <c r="RZW14" s="11"/>
      <c r="RZX14" s="11"/>
      <c r="RZY14" s="11"/>
      <c r="RZZ14" s="11"/>
      <c r="SAA14" s="11"/>
      <c r="SAB14" s="11"/>
      <c r="SAC14" s="11"/>
      <c r="SAD14" s="11"/>
      <c r="SAE14" s="11"/>
      <c r="SAF14" s="11"/>
      <c r="SAG14" s="11"/>
      <c r="SAH14" s="11"/>
      <c r="SAI14" s="11"/>
      <c r="SAJ14" s="11"/>
      <c r="SAK14" s="11"/>
      <c r="SAL14" s="11"/>
      <c r="SAM14" s="11"/>
      <c r="SAN14" s="11"/>
      <c r="SAO14" s="11"/>
      <c r="SAP14" s="11"/>
      <c r="SAQ14" s="11"/>
      <c r="SAR14" s="11"/>
      <c r="SAS14" s="11"/>
      <c r="SAT14" s="11"/>
      <c r="SAU14" s="11"/>
      <c r="SAV14" s="11"/>
      <c r="SAW14" s="11"/>
      <c r="SAX14" s="11"/>
      <c r="SAY14" s="11"/>
      <c r="SAZ14" s="11"/>
      <c r="SBA14" s="11"/>
      <c r="SBB14" s="11"/>
      <c r="SBC14" s="11"/>
      <c r="SBD14" s="11"/>
      <c r="SBE14" s="11"/>
      <c r="SBF14" s="11"/>
      <c r="SBG14" s="11"/>
      <c r="SBH14" s="11"/>
      <c r="SBI14" s="11"/>
      <c r="SBJ14" s="11"/>
      <c r="SBK14" s="11"/>
      <c r="SBL14" s="11"/>
      <c r="SBM14" s="11"/>
      <c r="SBN14" s="11"/>
      <c r="SBO14" s="11"/>
      <c r="SBP14" s="11"/>
      <c r="SBQ14" s="11"/>
      <c r="SBR14" s="11"/>
      <c r="SBS14" s="11"/>
      <c r="SBT14" s="11"/>
      <c r="SBU14" s="11"/>
      <c r="SBV14" s="11"/>
      <c r="SBW14" s="11"/>
      <c r="SBX14" s="11"/>
      <c r="SBY14" s="11"/>
      <c r="SBZ14" s="11"/>
      <c r="SCA14" s="11"/>
      <c r="SCB14" s="11"/>
      <c r="SCC14" s="11"/>
      <c r="SCD14" s="11"/>
      <c r="SCE14" s="11"/>
      <c r="SCF14" s="11"/>
      <c r="SCG14" s="11"/>
      <c r="SCH14" s="11"/>
      <c r="SCI14" s="11"/>
      <c r="SCJ14" s="11"/>
      <c r="SCK14" s="11"/>
      <c r="SCL14" s="11"/>
      <c r="SCM14" s="11"/>
      <c r="SCN14" s="11"/>
      <c r="SCO14" s="11"/>
      <c r="SCP14" s="11"/>
      <c r="SCQ14" s="11"/>
      <c r="SCR14" s="11"/>
      <c r="SCS14" s="11"/>
      <c r="SCT14" s="11"/>
      <c r="SCU14" s="11"/>
      <c r="SCV14" s="11"/>
      <c r="SCW14" s="11"/>
      <c r="SCX14" s="11"/>
      <c r="SCY14" s="11"/>
      <c r="SCZ14" s="11"/>
      <c r="SDA14" s="11"/>
      <c r="SDB14" s="11"/>
      <c r="SDC14" s="11"/>
      <c r="SDD14" s="11"/>
      <c r="SDE14" s="11"/>
      <c r="SDF14" s="11"/>
      <c r="SDG14" s="11"/>
      <c r="SDH14" s="11"/>
      <c r="SDI14" s="11"/>
      <c r="SDJ14" s="11"/>
      <c r="SDK14" s="11"/>
      <c r="SDL14" s="11"/>
      <c r="SDM14" s="11"/>
      <c r="SDN14" s="11"/>
      <c r="SDO14" s="11"/>
      <c r="SDP14" s="11"/>
      <c r="SDQ14" s="11"/>
      <c r="SDR14" s="11"/>
      <c r="SDS14" s="11"/>
      <c r="SDT14" s="11"/>
      <c r="SDU14" s="11"/>
      <c r="SDV14" s="11"/>
      <c r="SDW14" s="11"/>
      <c r="SDX14" s="11"/>
      <c r="SDY14" s="11"/>
      <c r="SDZ14" s="11"/>
      <c r="SEA14" s="11"/>
      <c r="SEB14" s="11"/>
      <c r="SEC14" s="11"/>
      <c r="SED14" s="11"/>
      <c r="SEE14" s="11"/>
      <c r="SEF14" s="11"/>
      <c r="SEG14" s="11"/>
      <c r="SEH14" s="11"/>
      <c r="SEI14" s="11"/>
      <c r="SEJ14" s="11"/>
      <c r="SEK14" s="11"/>
      <c r="SEL14" s="11"/>
      <c r="SEM14" s="11"/>
      <c r="SEN14" s="11"/>
      <c r="SEO14" s="11"/>
      <c r="SEP14" s="11"/>
      <c r="SEQ14" s="11"/>
      <c r="SER14" s="11"/>
      <c r="SES14" s="11"/>
      <c r="SET14" s="11"/>
      <c r="SEU14" s="11"/>
      <c r="SEV14" s="11"/>
      <c r="SEW14" s="11"/>
      <c r="SEX14" s="11"/>
      <c r="SEY14" s="11"/>
      <c r="SEZ14" s="11"/>
      <c r="SFA14" s="11"/>
      <c r="SFB14" s="11"/>
      <c r="SFC14" s="11"/>
      <c r="SFD14" s="11"/>
      <c r="SFE14" s="11"/>
      <c r="SFF14" s="11"/>
      <c r="SFG14" s="11"/>
      <c r="SFH14" s="11"/>
      <c r="SFI14" s="11"/>
      <c r="SFJ14" s="11"/>
      <c r="SFK14" s="11"/>
      <c r="SFL14" s="11"/>
      <c r="SFM14" s="11"/>
      <c r="SFN14" s="11"/>
      <c r="SFO14" s="11"/>
      <c r="SFP14" s="11"/>
      <c r="SFQ14" s="11"/>
      <c r="SFR14" s="11"/>
      <c r="SFS14" s="11"/>
      <c r="SFT14" s="11"/>
      <c r="SFU14" s="11"/>
      <c r="SFV14" s="11"/>
      <c r="SFW14" s="11"/>
      <c r="SFX14" s="11"/>
      <c r="SFY14" s="11"/>
      <c r="SFZ14" s="11"/>
      <c r="SGA14" s="11"/>
      <c r="SGB14" s="11"/>
      <c r="SGC14" s="11"/>
      <c r="SGD14" s="11"/>
      <c r="SGE14" s="11"/>
      <c r="SGF14" s="11"/>
      <c r="SGG14" s="11"/>
      <c r="SGH14" s="11"/>
      <c r="SGI14" s="11"/>
      <c r="SGJ14" s="11"/>
      <c r="SGK14" s="11"/>
      <c r="SGL14" s="11"/>
      <c r="SGM14" s="11"/>
      <c r="SGN14" s="11"/>
      <c r="SGO14" s="11"/>
      <c r="SGP14" s="11"/>
      <c r="SGQ14" s="11"/>
      <c r="SGR14" s="11"/>
      <c r="SGS14" s="11"/>
      <c r="SGT14" s="11"/>
      <c r="SGU14" s="11"/>
      <c r="SGV14" s="11"/>
      <c r="SGW14" s="11"/>
      <c r="SGX14" s="11"/>
      <c r="SGY14" s="11"/>
      <c r="SGZ14" s="11"/>
      <c r="SHA14" s="11"/>
      <c r="SHB14" s="11"/>
      <c r="SHC14" s="11"/>
      <c r="SHD14" s="11"/>
      <c r="SHE14" s="11"/>
      <c r="SHF14" s="11"/>
      <c r="SHG14" s="11"/>
      <c r="SHH14" s="11"/>
      <c r="SHI14" s="11"/>
      <c r="SHJ14" s="11"/>
      <c r="SHK14" s="11"/>
      <c r="SHL14" s="11"/>
      <c r="SHM14" s="11"/>
      <c r="SHN14" s="11"/>
      <c r="SHO14" s="11"/>
      <c r="SHP14" s="11"/>
      <c r="SHQ14" s="11"/>
      <c r="SHR14" s="11"/>
      <c r="SHS14" s="11"/>
      <c r="SHT14" s="11"/>
      <c r="SHU14" s="11"/>
      <c r="SHV14" s="11"/>
      <c r="SHW14" s="11"/>
      <c r="SHX14" s="11"/>
      <c r="SHY14" s="11"/>
      <c r="SHZ14" s="11"/>
      <c r="SIA14" s="11"/>
      <c r="SIB14" s="11"/>
      <c r="SIC14" s="11"/>
      <c r="SID14" s="11"/>
      <c r="SIE14" s="11"/>
      <c r="SIF14" s="11"/>
      <c r="SIG14" s="11"/>
      <c r="SIH14" s="11"/>
      <c r="SII14" s="11"/>
      <c r="SIJ14" s="11"/>
      <c r="SIK14" s="11"/>
      <c r="SIL14" s="11"/>
      <c r="SIM14" s="11"/>
      <c r="SIN14" s="11"/>
      <c r="SIO14" s="11"/>
      <c r="SIP14" s="11"/>
      <c r="SIQ14" s="11"/>
      <c r="SIR14" s="11"/>
      <c r="SIS14" s="11"/>
      <c r="SIT14" s="11"/>
      <c r="SIU14" s="11"/>
      <c r="SIV14" s="11"/>
      <c r="SIW14" s="11"/>
      <c r="SIX14" s="11"/>
      <c r="SIY14" s="11"/>
      <c r="SIZ14" s="11"/>
      <c r="SJA14" s="11"/>
      <c r="SJB14" s="11"/>
      <c r="SJC14" s="11"/>
      <c r="SJD14" s="11"/>
      <c r="SJE14" s="11"/>
      <c r="SJF14" s="11"/>
      <c r="SJG14" s="11"/>
      <c r="SJH14" s="11"/>
      <c r="SJI14" s="11"/>
      <c r="SJJ14" s="11"/>
      <c r="SJK14" s="11"/>
      <c r="SJL14" s="11"/>
      <c r="SJM14" s="11"/>
      <c r="SJN14" s="11"/>
      <c r="SJO14" s="11"/>
      <c r="SJP14" s="11"/>
      <c r="SJQ14" s="11"/>
      <c r="SJR14" s="11"/>
      <c r="SJS14" s="11"/>
      <c r="SJT14" s="11"/>
      <c r="SJU14" s="11"/>
      <c r="SJV14" s="11"/>
      <c r="SJW14" s="11"/>
      <c r="SJX14" s="11"/>
      <c r="SJY14" s="11"/>
      <c r="SJZ14" s="11"/>
      <c r="SKA14" s="11"/>
      <c r="SKB14" s="11"/>
      <c r="SKC14" s="11"/>
      <c r="SKD14" s="11"/>
      <c r="SKE14" s="11"/>
      <c r="SKF14" s="11"/>
      <c r="SKG14" s="11"/>
      <c r="SKH14" s="11"/>
      <c r="SKI14" s="11"/>
      <c r="SKJ14" s="11"/>
      <c r="SKK14" s="11"/>
      <c r="SKL14" s="11"/>
      <c r="SKM14" s="11"/>
      <c r="SKN14" s="11"/>
      <c r="SKO14" s="11"/>
      <c r="SKP14" s="11"/>
      <c r="SKQ14" s="11"/>
      <c r="SKR14" s="11"/>
      <c r="SKS14" s="11"/>
      <c r="SKT14" s="11"/>
      <c r="SKU14" s="11"/>
      <c r="SKV14" s="11"/>
      <c r="SKW14" s="11"/>
      <c r="SKX14" s="11"/>
      <c r="SKY14" s="11"/>
      <c r="SKZ14" s="11"/>
      <c r="SLA14" s="11"/>
      <c r="SLB14" s="11"/>
      <c r="SLC14" s="11"/>
      <c r="SLD14" s="11"/>
      <c r="SLE14" s="11"/>
      <c r="SLF14" s="11"/>
      <c r="SLG14" s="11"/>
      <c r="SLH14" s="11"/>
      <c r="SLI14" s="11"/>
      <c r="SLJ14" s="11"/>
      <c r="SLK14" s="11"/>
      <c r="SLL14" s="11"/>
      <c r="SLM14" s="11"/>
      <c r="SLN14" s="11"/>
      <c r="SLO14" s="11"/>
      <c r="SLP14" s="11"/>
      <c r="SLQ14" s="11"/>
      <c r="SLR14" s="11"/>
      <c r="SLS14" s="11"/>
      <c r="SLT14" s="11"/>
      <c r="SLU14" s="11"/>
      <c r="SLV14" s="11"/>
      <c r="SLW14" s="11"/>
      <c r="SLX14" s="11"/>
      <c r="SLY14" s="11"/>
      <c r="SLZ14" s="11"/>
      <c r="SMA14" s="11"/>
      <c r="SMB14" s="11"/>
      <c r="SMC14" s="11"/>
      <c r="SMD14" s="11"/>
      <c r="SME14" s="11"/>
      <c r="SMF14" s="11"/>
      <c r="SMG14" s="11"/>
      <c r="SMH14" s="11"/>
      <c r="SMI14" s="11"/>
      <c r="SMJ14" s="11"/>
      <c r="SMK14" s="11"/>
      <c r="SML14" s="11"/>
      <c r="SMM14" s="11"/>
      <c r="SMN14" s="11"/>
      <c r="SMO14" s="11"/>
      <c r="SMP14" s="11"/>
      <c r="SMQ14" s="11"/>
      <c r="SMR14" s="11"/>
      <c r="SMS14" s="11"/>
      <c r="SMT14" s="11"/>
      <c r="SMU14" s="11"/>
      <c r="SMV14" s="11"/>
      <c r="SMW14" s="11"/>
      <c r="SMX14" s="11"/>
      <c r="SMY14" s="11"/>
      <c r="SMZ14" s="11"/>
      <c r="SNA14" s="11"/>
      <c r="SNB14" s="11"/>
      <c r="SNC14" s="11"/>
      <c r="SND14" s="11"/>
      <c r="SNE14" s="11"/>
      <c r="SNF14" s="11"/>
      <c r="SNG14" s="11"/>
      <c r="SNH14" s="11"/>
      <c r="SNI14" s="11"/>
      <c r="SNJ14" s="11"/>
      <c r="SNK14" s="11"/>
      <c r="SNL14" s="11"/>
      <c r="SNM14" s="11"/>
      <c r="SNN14" s="11"/>
      <c r="SNO14" s="11"/>
      <c r="SNP14" s="11"/>
      <c r="SNQ14" s="11"/>
      <c r="SNR14" s="11"/>
      <c r="SNS14" s="11"/>
      <c r="SNT14" s="11"/>
      <c r="SNU14" s="11"/>
      <c r="SNV14" s="11"/>
      <c r="SNW14" s="11"/>
      <c r="SNX14" s="11"/>
      <c r="SNY14" s="11"/>
      <c r="SNZ14" s="11"/>
      <c r="SOA14" s="11"/>
      <c r="SOB14" s="11"/>
      <c r="SOC14" s="11"/>
      <c r="SOD14" s="11"/>
      <c r="SOE14" s="11"/>
      <c r="SOF14" s="11"/>
      <c r="SOG14" s="11"/>
      <c r="SOH14" s="11"/>
      <c r="SOI14" s="11"/>
      <c r="SOJ14" s="11"/>
      <c r="SOK14" s="11"/>
      <c r="SOL14" s="11"/>
      <c r="SOM14" s="11"/>
      <c r="SON14" s="11"/>
      <c r="SOO14" s="11"/>
      <c r="SOP14" s="11"/>
      <c r="SOQ14" s="11"/>
      <c r="SOR14" s="11"/>
      <c r="SOS14" s="11"/>
      <c r="SOT14" s="11"/>
      <c r="SOU14" s="11"/>
      <c r="SOV14" s="11"/>
      <c r="SOW14" s="11"/>
      <c r="SOX14" s="11"/>
      <c r="SOY14" s="11"/>
      <c r="SOZ14" s="11"/>
      <c r="SPA14" s="11"/>
      <c r="SPB14" s="11"/>
      <c r="SPC14" s="11"/>
      <c r="SPD14" s="11"/>
      <c r="SPE14" s="11"/>
      <c r="SPF14" s="11"/>
      <c r="SPG14" s="11"/>
      <c r="SPH14" s="11"/>
      <c r="SPI14" s="11"/>
      <c r="SPJ14" s="11"/>
      <c r="SPK14" s="11"/>
      <c r="SPL14" s="11"/>
      <c r="SPM14" s="11"/>
      <c r="SPN14" s="11"/>
      <c r="SPO14" s="11"/>
      <c r="SPP14" s="11"/>
      <c r="SPQ14" s="11"/>
      <c r="SPR14" s="11"/>
      <c r="SPS14" s="11"/>
      <c r="SPT14" s="11"/>
      <c r="SPU14" s="11"/>
      <c r="SPV14" s="11"/>
      <c r="SPW14" s="11"/>
      <c r="SPX14" s="11"/>
      <c r="SPY14" s="11"/>
      <c r="SPZ14" s="11"/>
      <c r="SQA14" s="11"/>
      <c r="SQB14" s="11"/>
      <c r="SQC14" s="11"/>
      <c r="SQD14" s="11"/>
      <c r="SQE14" s="11"/>
      <c r="SQF14" s="11"/>
      <c r="SQG14" s="11"/>
      <c r="SQH14" s="11"/>
      <c r="SQI14" s="11"/>
      <c r="SQJ14" s="11"/>
      <c r="SQK14" s="11"/>
      <c r="SQL14" s="11"/>
      <c r="SQM14" s="11"/>
      <c r="SQN14" s="11"/>
      <c r="SQO14" s="11"/>
      <c r="SQP14" s="11"/>
      <c r="SQQ14" s="11"/>
      <c r="SQR14" s="11"/>
      <c r="SQS14" s="11"/>
      <c r="SQT14" s="11"/>
      <c r="SQU14" s="11"/>
      <c r="SQV14" s="11"/>
      <c r="SQW14" s="11"/>
      <c r="SQX14" s="11"/>
      <c r="SQY14" s="11"/>
      <c r="SQZ14" s="11"/>
      <c r="SRA14" s="11"/>
      <c r="SRB14" s="11"/>
      <c r="SRC14" s="11"/>
      <c r="SRD14" s="11"/>
      <c r="SRE14" s="11"/>
      <c r="SRF14" s="11"/>
      <c r="SRG14" s="11"/>
      <c r="SRH14" s="11"/>
      <c r="SRI14" s="11"/>
      <c r="SRJ14" s="11"/>
      <c r="SRK14" s="11"/>
      <c r="SRL14" s="11"/>
      <c r="SRM14" s="11"/>
      <c r="SRN14" s="11"/>
      <c r="SRO14" s="11"/>
      <c r="SRP14" s="11"/>
      <c r="SRQ14" s="11"/>
      <c r="SRR14" s="11"/>
      <c r="SRS14" s="11"/>
      <c r="SRT14" s="11"/>
      <c r="SRU14" s="11"/>
      <c r="SRV14" s="11"/>
      <c r="SRW14" s="11"/>
      <c r="SRX14" s="11"/>
      <c r="SRY14" s="11"/>
      <c r="SRZ14" s="11"/>
      <c r="SSA14" s="11"/>
      <c r="SSB14" s="11"/>
      <c r="SSC14" s="11"/>
      <c r="SSD14" s="11"/>
      <c r="SSE14" s="11"/>
      <c r="SSF14" s="11"/>
      <c r="SSG14" s="11"/>
      <c r="SSH14" s="11"/>
      <c r="SSI14" s="11"/>
      <c r="SSJ14" s="11"/>
      <c r="SSK14" s="11"/>
      <c r="SSL14" s="11"/>
      <c r="SSM14" s="11"/>
      <c r="SSN14" s="11"/>
      <c r="SSO14" s="11"/>
      <c r="SSP14" s="11"/>
      <c r="SSQ14" s="11"/>
      <c r="SSR14" s="11"/>
      <c r="SSS14" s="11"/>
      <c r="SST14" s="11"/>
      <c r="SSU14" s="11"/>
      <c r="SSV14" s="11"/>
      <c r="SSW14" s="11"/>
      <c r="SSX14" s="11"/>
      <c r="SSY14" s="11"/>
      <c r="SSZ14" s="11"/>
      <c r="STA14" s="11"/>
      <c r="STB14" s="11"/>
      <c r="STC14" s="11"/>
      <c r="STD14" s="11"/>
      <c r="STE14" s="11"/>
      <c r="STF14" s="11"/>
      <c r="STG14" s="11"/>
      <c r="STH14" s="11"/>
      <c r="STI14" s="11"/>
      <c r="STJ14" s="11"/>
      <c r="STK14" s="11"/>
      <c r="STL14" s="11"/>
      <c r="STM14" s="11"/>
      <c r="STN14" s="11"/>
      <c r="STO14" s="11"/>
      <c r="STP14" s="11"/>
      <c r="STQ14" s="11"/>
      <c r="STR14" s="11"/>
      <c r="STS14" s="11"/>
      <c r="STT14" s="11"/>
      <c r="STU14" s="11"/>
      <c r="STV14" s="11"/>
      <c r="STW14" s="11"/>
      <c r="STX14" s="11"/>
      <c r="STY14" s="11"/>
      <c r="STZ14" s="11"/>
      <c r="SUA14" s="11"/>
      <c r="SUB14" s="11"/>
      <c r="SUC14" s="11"/>
      <c r="SUD14" s="11"/>
      <c r="SUE14" s="11"/>
      <c r="SUF14" s="11"/>
      <c r="SUG14" s="11"/>
      <c r="SUH14" s="11"/>
      <c r="SUI14" s="11"/>
      <c r="SUJ14" s="11"/>
      <c r="SUK14" s="11"/>
      <c r="SUL14" s="11"/>
      <c r="SUM14" s="11"/>
      <c r="SUN14" s="11"/>
      <c r="SUO14" s="11"/>
      <c r="SUP14" s="11"/>
      <c r="SUQ14" s="11"/>
      <c r="SUR14" s="11"/>
      <c r="SUS14" s="11"/>
      <c r="SUT14" s="11"/>
      <c r="SUU14" s="11"/>
      <c r="SUV14" s="11"/>
      <c r="SUW14" s="11"/>
      <c r="SUX14" s="11"/>
      <c r="SUY14" s="11"/>
      <c r="SUZ14" s="11"/>
      <c r="SVA14" s="11"/>
      <c r="SVB14" s="11"/>
      <c r="SVC14" s="11"/>
      <c r="SVD14" s="11"/>
      <c r="SVE14" s="11"/>
      <c r="SVF14" s="11"/>
      <c r="SVG14" s="11"/>
      <c r="SVH14" s="11"/>
      <c r="SVI14" s="11"/>
      <c r="SVJ14" s="11"/>
      <c r="SVK14" s="11"/>
      <c r="SVL14" s="11"/>
      <c r="SVM14" s="11"/>
      <c r="SVN14" s="11"/>
      <c r="SVO14" s="11"/>
      <c r="SVP14" s="11"/>
      <c r="SVQ14" s="11"/>
      <c r="SVR14" s="11"/>
      <c r="SVS14" s="11"/>
      <c r="SVT14" s="11"/>
      <c r="SVU14" s="11"/>
      <c r="SVV14" s="11"/>
      <c r="SVW14" s="11"/>
      <c r="SVX14" s="11"/>
      <c r="SVY14" s="11"/>
      <c r="SVZ14" s="11"/>
      <c r="SWA14" s="11"/>
      <c r="SWB14" s="11"/>
      <c r="SWC14" s="11"/>
      <c r="SWD14" s="11"/>
      <c r="SWE14" s="11"/>
      <c r="SWF14" s="11"/>
      <c r="SWG14" s="11"/>
      <c r="SWH14" s="11"/>
      <c r="SWI14" s="11"/>
      <c r="SWJ14" s="11"/>
      <c r="SWK14" s="11"/>
      <c r="SWL14" s="11"/>
      <c r="SWM14" s="11"/>
      <c r="SWN14" s="11"/>
      <c r="SWO14" s="11"/>
      <c r="SWP14" s="11"/>
      <c r="SWQ14" s="11"/>
      <c r="SWR14" s="11"/>
      <c r="SWS14" s="11"/>
      <c r="SWT14" s="11"/>
      <c r="SWU14" s="11"/>
      <c r="SWV14" s="11"/>
      <c r="SWW14" s="11"/>
      <c r="SWX14" s="11"/>
      <c r="SWY14" s="11"/>
      <c r="SWZ14" s="11"/>
      <c r="SXA14" s="11"/>
      <c r="SXB14" s="11"/>
      <c r="SXC14" s="11"/>
      <c r="SXD14" s="11"/>
      <c r="SXE14" s="11"/>
      <c r="SXF14" s="11"/>
      <c r="SXG14" s="11"/>
      <c r="SXH14" s="11"/>
      <c r="SXI14" s="11"/>
      <c r="SXJ14" s="11"/>
      <c r="SXK14" s="11"/>
      <c r="SXL14" s="11"/>
      <c r="SXM14" s="11"/>
      <c r="SXN14" s="11"/>
      <c r="SXO14" s="11"/>
      <c r="SXP14" s="11"/>
      <c r="SXQ14" s="11"/>
      <c r="SXR14" s="11"/>
      <c r="SXS14" s="11"/>
      <c r="SXT14" s="11"/>
      <c r="SXU14" s="11"/>
      <c r="SXV14" s="11"/>
      <c r="SXW14" s="11"/>
      <c r="SXX14" s="11"/>
      <c r="SXY14" s="11"/>
      <c r="SXZ14" s="11"/>
      <c r="SYA14" s="11"/>
      <c r="SYB14" s="11"/>
      <c r="SYC14" s="11"/>
      <c r="SYD14" s="11"/>
      <c r="SYE14" s="11"/>
      <c r="SYF14" s="11"/>
      <c r="SYG14" s="11"/>
      <c r="SYH14" s="11"/>
      <c r="SYI14" s="11"/>
      <c r="SYJ14" s="11"/>
      <c r="SYK14" s="11"/>
      <c r="SYL14" s="11"/>
      <c r="SYM14" s="11"/>
      <c r="SYN14" s="11"/>
      <c r="SYO14" s="11"/>
      <c r="SYP14" s="11"/>
      <c r="SYQ14" s="11"/>
      <c r="SYR14" s="11"/>
      <c r="SYS14" s="11"/>
      <c r="SYT14" s="11"/>
      <c r="SYU14" s="11"/>
      <c r="SYV14" s="11"/>
      <c r="SYW14" s="11"/>
      <c r="SYX14" s="11"/>
      <c r="SYY14" s="11"/>
      <c r="SYZ14" s="11"/>
      <c r="SZA14" s="11"/>
      <c r="SZB14" s="11"/>
      <c r="SZC14" s="11"/>
      <c r="SZD14" s="11"/>
      <c r="SZE14" s="11"/>
      <c r="SZF14" s="11"/>
      <c r="SZG14" s="11"/>
      <c r="SZH14" s="11"/>
      <c r="SZI14" s="11"/>
      <c r="SZJ14" s="11"/>
      <c r="SZK14" s="11"/>
      <c r="SZL14" s="11"/>
      <c r="SZM14" s="11"/>
      <c r="SZN14" s="11"/>
      <c r="SZO14" s="11"/>
      <c r="SZP14" s="11"/>
      <c r="SZQ14" s="11"/>
      <c r="SZR14" s="11"/>
      <c r="SZS14" s="11"/>
      <c r="SZT14" s="11"/>
      <c r="SZU14" s="11"/>
      <c r="SZV14" s="11"/>
      <c r="SZW14" s="11"/>
      <c r="SZX14" s="11"/>
      <c r="SZY14" s="11"/>
      <c r="SZZ14" s="11"/>
      <c r="TAA14" s="11"/>
      <c r="TAB14" s="11"/>
      <c r="TAC14" s="11"/>
      <c r="TAD14" s="11"/>
      <c r="TAE14" s="11"/>
      <c r="TAF14" s="11"/>
      <c r="TAG14" s="11"/>
      <c r="TAH14" s="11"/>
      <c r="TAI14" s="11"/>
      <c r="TAJ14" s="11"/>
      <c r="TAK14" s="11"/>
      <c r="TAL14" s="11"/>
      <c r="TAM14" s="11"/>
      <c r="TAN14" s="11"/>
      <c r="TAO14" s="11"/>
      <c r="TAP14" s="11"/>
      <c r="TAQ14" s="11"/>
      <c r="TAR14" s="11"/>
      <c r="TAS14" s="11"/>
      <c r="TAT14" s="11"/>
      <c r="TAU14" s="11"/>
      <c r="TAV14" s="11"/>
      <c r="TAW14" s="11"/>
      <c r="TAX14" s="11"/>
      <c r="TAY14" s="11"/>
      <c r="TAZ14" s="11"/>
      <c r="TBA14" s="11"/>
      <c r="TBB14" s="11"/>
      <c r="TBC14" s="11"/>
      <c r="TBD14" s="11"/>
      <c r="TBE14" s="11"/>
      <c r="TBF14" s="11"/>
      <c r="TBG14" s="11"/>
      <c r="TBH14" s="11"/>
      <c r="TBI14" s="11"/>
      <c r="TBJ14" s="11"/>
      <c r="TBK14" s="11"/>
      <c r="TBL14" s="11"/>
      <c r="TBM14" s="11"/>
      <c r="TBN14" s="11"/>
      <c r="TBO14" s="11"/>
      <c r="TBP14" s="11"/>
      <c r="TBQ14" s="11"/>
      <c r="TBR14" s="11"/>
      <c r="TBS14" s="11"/>
      <c r="TBT14" s="11"/>
      <c r="TBU14" s="11"/>
      <c r="TBV14" s="11"/>
      <c r="TBW14" s="11"/>
      <c r="TBX14" s="11"/>
      <c r="TBY14" s="11"/>
      <c r="TBZ14" s="11"/>
      <c r="TCA14" s="11"/>
      <c r="TCB14" s="11"/>
      <c r="TCC14" s="11"/>
      <c r="TCD14" s="11"/>
      <c r="TCE14" s="11"/>
      <c r="TCF14" s="11"/>
      <c r="TCG14" s="11"/>
      <c r="TCH14" s="11"/>
      <c r="TCI14" s="11"/>
      <c r="TCJ14" s="11"/>
      <c r="TCK14" s="11"/>
      <c r="TCL14" s="11"/>
      <c r="TCM14" s="11"/>
      <c r="TCN14" s="11"/>
      <c r="TCO14" s="11"/>
      <c r="TCP14" s="11"/>
      <c r="TCQ14" s="11"/>
      <c r="TCR14" s="11"/>
      <c r="TCS14" s="11"/>
      <c r="TCT14" s="11"/>
      <c r="TCU14" s="11"/>
      <c r="TCV14" s="11"/>
      <c r="TCW14" s="11"/>
      <c r="TCX14" s="11"/>
      <c r="TCY14" s="11"/>
      <c r="TCZ14" s="11"/>
      <c r="TDA14" s="11"/>
      <c r="TDB14" s="11"/>
      <c r="TDC14" s="11"/>
      <c r="TDD14" s="11"/>
      <c r="TDE14" s="11"/>
      <c r="TDF14" s="11"/>
      <c r="TDG14" s="11"/>
      <c r="TDH14" s="11"/>
      <c r="TDI14" s="11"/>
      <c r="TDJ14" s="11"/>
      <c r="TDK14" s="11"/>
      <c r="TDL14" s="11"/>
      <c r="TDM14" s="11"/>
      <c r="TDN14" s="11"/>
      <c r="TDO14" s="11"/>
      <c r="TDP14" s="11"/>
      <c r="TDQ14" s="11"/>
      <c r="TDR14" s="11"/>
      <c r="TDS14" s="11"/>
      <c r="TDT14" s="11"/>
      <c r="TDU14" s="11"/>
      <c r="TDV14" s="11"/>
      <c r="TDW14" s="11"/>
      <c r="TDX14" s="11"/>
      <c r="TDY14" s="11"/>
      <c r="TDZ14" s="11"/>
      <c r="TEA14" s="11"/>
      <c r="TEB14" s="11"/>
      <c r="TEC14" s="11"/>
      <c r="TED14" s="11"/>
      <c r="TEE14" s="11"/>
      <c r="TEF14" s="11"/>
      <c r="TEG14" s="11"/>
      <c r="TEH14" s="11"/>
      <c r="TEI14" s="11"/>
      <c r="TEJ14" s="11"/>
      <c r="TEK14" s="11"/>
      <c r="TEL14" s="11"/>
      <c r="TEM14" s="11"/>
      <c r="TEN14" s="11"/>
      <c r="TEO14" s="11"/>
      <c r="TEP14" s="11"/>
      <c r="TEQ14" s="11"/>
      <c r="TER14" s="11"/>
      <c r="TES14" s="11"/>
      <c r="TET14" s="11"/>
      <c r="TEU14" s="11"/>
      <c r="TEV14" s="11"/>
      <c r="TEW14" s="11"/>
      <c r="TEX14" s="11"/>
      <c r="TEY14" s="11"/>
      <c r="TEZ14" s="11"/>
      <c r="TFA14" s="11"/>
      <c r="TFB14" s="11"/>
      <c r="TFC14" s="11"/>
      <c r="TFD14" s="11"/>
      <c r="TFE14" s="11"/>
      <c r="TFF14" s="11"/>
      <c r="TFG14" s="11"/>
      <c r="TFH14" s="11"/>
      <c r="TFI14" s="11"/>
      <c r="TFJ14" s="11"/>
      <c r="TFK14" s="11"/>
      <c r="TFL14" s="11"/>
      <c r="TFM14" s="11"/>
      <c r="TFN14" s="11"/>
      <c r="TFO14" s="11"/>
      <c r="TFP14" s="11"/>
      <c r="TFQ14" s="11"/>
      <c r="TFR14" s="11"/>
      <c r="TFS14" s="11"/>
      <c r="TFT14" s="11"/>
      <c r="TFU14" s="11"/>
      <c r="TFV14" s="11"/>
      <c r="TFW14" s="11"/>
      <c r="TFX14" s="11"/>
      <c r="TFY14" s="11"/>
      <c r="TFZ14" s="11"/>
      <c r="TGA14" s="11"/>
      <c r="TGB14" s="11"/>
      <c r="TGC14" s="11"/>
      <c r="TGD14" s="11"/>
      <c r="TGE14" s="11"/>
      <c r="TGF14" s="11"/>
      <c r="TGG14" s="11"/>
      <c r="TGH14" s="11"/>
      <c r="TGI14" s="11"/>
      <c r="TGJ14" s="11"/>
      <c r="TGK14" s="11"/>
      <c r="TGL14" s="11"/>
      <c r="TGM14" s="11"/>
      <c r="TGN14" s="11"/>
      <c r="TGO14" s="11"/>
      <c r="TGP14" s="11"/>
      <c r="TGQ14" s="11"/>
      <c r="TGR14" s="11"/>
      <c r="TGS14" s="11"/>
      <c r="TGT14" s="11"/>
      <c r="TGU14" s="11"/>
      <c r="TGV14" s="11"/>
      <c r="TGW14" s="11"/>
      <c r="TGX14" s="11"/>
      <c r="TGY14" s="11"/>
      <c r="TGZ14" s="11"/>
      <c r="THA14" s="11"/>
      <c r="THB14" s="11"/>
      <c r="THC14" s="11"/>
      <c r="THD14" s="11"/>
      <c r="THE14" s="11"/>
      <c r="THF14" s="11"/>
      <c r="THG14" s="11"/>
      <c r="THH14" s="11"/>
      <c r="THI14" s="11"/>
      <c r="THJ14" s="11"/>
      <c r="THK14" s="11"/>
      <c r="THL14" s="11"/>
      <c r="THM14" s="11"/>
      <c r="THN14" s="11"/>
      <c r="THO14" s="11"/>
      <c r="THP14" s="11"/>
      <c r="THQ14" s="11"/>
      <c r="THR14" s="11"/>
      <c r="THS14" s="11"/>
      <c r="THT14" s="11"/>
      <c r="THU14" s="11"/>
      <c r="THV14" s="11"/>
      <c r="THW14" s="11"/>
      <c r="THX14" s="11"/>
      <c r="THY14" s="11"/>
      <c r="THZ14" s="11"/>
      <c r="TIA14" s="11"/>
      <c r="TIB14" s="11"/>
      <c r="TIC14" s="11"/>
      <c r="TID14" s="11"/>
      <c r="TIE14" s="11"/>
      <c r="TIF14" s="11"/>
      <c r="TIG14" s="11"/>
      <c r="TIH14" s="11"/>
      <c r="TII14" s="11"/>
      <c r="TIJ14" s="11"/>
      <c r="TIK14" s="11"/>
      <c r="TIL14" s="11"/>
      <c r="TIM14" s="11"/>
      <c r="TIN14" s="11"/>
      <c r="TIO14" s="11"/>
      <c r="TIP14" s="11"/>
      <c r="TIQ14" s="11"/>
      <c r="TIR14" s="11"/>
      <c r="TIS14" s="11"/>
      <c r="TIT14" s="11"/>
      <c r="TIU14" s="11"/>
      <c r="TIV14" s="11"/>
      <c r="TIW14" s="11"/>
      <c r="TIX14" s="11"/>
      <c r="TIY14" s="11"/>
      <c r="TIZ14" s="11"/>
      <c r="TJA14" s="11"/>
      <c r="TJB14" s="11"/>
      <c r="TJC14" s="11"/>
      <c r="TJD14" s="11"/>
      <c r="TJE14" s="11"/>
      <c r="TJF14" s="11"/>
      <c r="TJG14" s="11"/>
      <c r="TJH14" s="11"/>
      <c r="TJI14" s="11"/>
      <c r="TJJ14" s="11"/>
      <c r="TJK14" s="11"/>
      <c r="TJL14" s="11"/>
      <c r="TJM14" s="11"/>
      <c r="TJN14" s="11"/>
      <c r="TJO14" s="11"/>
      <c r="TJP14" s="11"/>
      <c r="TJQ14" s="11"/>
      <c r="TJR14" s="11"/>
      <c r="TJS14" s="11"/>
      <c r="TJT14" s="11"/>
      <c r="TJU14" s="11"/>
      <c r="TJV14" s="11"/>
      <c r="TJW14" s="11"/>
      <c r="TJX14" s="11"/>
      <c r="TJY14" s="11"/>
      <c r="TJZ14" s="11"/>
      <c r="TKA14" s="11"/>
      <c r="TKB14" s="11"/>
      <c r="TKC14" s="11"/>
      <c r="TKD14" s="11"/>
      <c r="TKE14" s="11"/>
      <c r="TKF14" s="11"/>
      <c r="TKG14" s="11"/>
      <c r="TKH14" s="11"/>
      <c r="TKI14" s="11"/>
      <c r="TKJ14" s="11"/>
      <c r="TKK14" s="11"/>
      <c r="TKL14" s="11"/>
      <c r="TKM14" s="11"/>
      <c r="TKN14" s="11"/>
      <c r="TKO14" s="11"/>
      <c r="TKP14" s="11"/>
      <c r="TKQ14" s="11"/>
      <c r="TKR14" s="11"/>
      <c r="TKS14" s="11"/>
      <c r="TKT14" s="11"/>
      <c r="TKU14" s="11"/>
      <c r="TKV14" s="11"/>
      <c r="TKW14" s="11"/>
      <c r="TKX14" s="11"/>
      <c r="TKY14" s="11"/>
      <c r="TKZ14" s="11"/>
      <c r="TLA14" s="11"/>
      <c r="TLB14" s="11"/>
      <c r="TLC14" s="11"/>
      <c r="TLD14" s="11"/>
      <c r="TLE14" s="11"/>
      <c r="TLF14" s="11"/>
      <c r="TLG14" s="11"/>
      <c r="TLH14" s="11"/>
      <c r="TLI14" s="11"/>
      <c r="TLJ14" s="11"/>
      <c r="TLK14" s="11"/>
      <c r="TLL14" s="11"/>
      <c r="TLM14" s="11"/>
      <c r="TLN14" s="11"/>
      <c r="TLO14" s="11"/>
      <c r="TLP14" s="11"/>
      <c r="TLQ14" s="11"/>
      <c r="TLR14" s="11"/>
      <c r="TLS14" s="11"/>
      <c r="TLT14" s="11"/>
      <c r="TLU14" s="11"/>
      <c r="TLV14" s="11"/>
      <c r="TLW14" s="11"/>
      <c r="TLX14" s="11"/>
      <c r="TLY14" s="11"/>
      <c r="TLZ14" s="11"/>
      <c r="TMA14" s="11"/>
      <c r="TMB14" s="11"/>
      <c r="TMC14" s="11"/>
      <c r="TMD14" s="11"/>
      <c r="TME14" s="11"/>
      <c r="TMF14" s="11"/>
      <c r="TMG14" s="11"/>
      <c r="TMH14" s="11"/>
      <c r="TMI14" s="11"/>
      <c r="TMJ14" s="11"/>
      <c r="TMK14" s="11"/>
      <c r="TML14" s="11"/>
      <c r="TMM14" s="11"/>
      <c r="TMN14" s="11"/>
      <c r="TMO14" s="11"/>
      <c r="TMP14" s="11"/>
      <c r="TMQ14" s="11"/>
      <c r="TMR14" s="11"/>
      <c r="TMS14" s="11"/>
      <c r="TMT14" s="11"/>
      <c r="TMU14" s="11"/>
      <c r="TMV14" s="11"/>
      <c r="TMW14" s="11"/>
      <c r="TMX14" s="11"/>
      <c r="TMY14" s="11"/>
      <c r="TMZ14" s="11"/>
      <c r="TNA14" s="11"/>
      <c r="TNB14" s="11"/>
      <c r="TNC14" s="11"/>
      <c r="TND14" s="11"/>
      <c r="TNE14" s="11"/>
      <c r="TNF14" s="11"/>
      <c r="TNG14" s="11"/>
      <c r="TNH14" s="11"/>
      <c r="TNI14" s="11"/>
      <c r="TNJ14" s="11"/>
      <c r="TNK14" s="11"/>
      <c r="TNL14" s="11"/>
      <c r="TNM14" s="11"/>
      <c r="TNN14" s="11"/>
      <c r="TNO14" s="11"/>
      <c r="TNP14" s="11"/>
      <c r="TNQ14" s="11"/>
      <c r="TNR14" s="11"/>
      <c r="TNS14" s="11"/>
      <c r="TNT14" s="11"/>
      <c r="TNU14" s="11"/>
      <c r="TNV14" s="11"/>
      <c r="TNW14" s="11"/>
      <c r="TNX14" s="11"/>
      <c r="TNY14" s="11"/>
      <c r="TNZ14" s="11"/>
      <c r="TOA14" s="11"/>
      <c r="TOB14" s="11"/>
      <c r="TOC14" s="11"/>
      <c r="TOD14" s="11"/>
      <c r="TOE14" s="11"/>
      <c r="TOF14" s="11"/>
      <c r="TOG14" s="11"/>
      <c r="TOH14" s="11"/>
      <c r="TOI14" s="11"/>
      <c r="TOJ14" s="11"/>
      <c r="TOK14" s="11"/>
      <c r="TOL14" s="11"/>
      <c r="TOM14" s="11"/>
      <c r="TON14" s="11"/>
      <c r="TOO14" s="11"/>
      <c r="TOP14" s="11"/>
      <c r="TOQ14" s="11"/>
      <c r="TOR14" s="11"/>
      <c r="TOS14" s="11"/>
      <c r="TOT14" s="11"/>
      <c r="TOU14" s="11"/>
      <c r="TOV14" s="11"/>
      <c r="TOW14" s="11"/>
      <c r="TOX14" s="11"/>
      <c r="TOY14" s="11"/>
      <c r="TOZ14" s="11"/>
      <c r="TPA14" s="11"/>
      <c r="TPB14" s="11"/>
      <c r="TPC14" s="11"/>
      <c r="TPD14" s="11"/>
      <c r="TPE14" s="11"/>
      <c r="TPF14" s="11"/>
      <c r="TPG14" s="11"/>
      <c r="TPH14" s="11"/>
      <c r="TPI14" s="11"/>
      <c r="TPJ14" s="11"/>
      <c r="TPK14" s="11"/>
      <c r="TPL14" s="11"/>
      <c r="TPM14" s="11"/>
      <c r="TPN14" s="11"/>
      <c r="TPO14" s="11"/>
      <c r="TPP14" s="11"/>
      <c r="TPQ14" s="11"/>
      <c r="TPR14" s="11"/>
      <c r="TPS14" s="11"/>
      <c r="TPT14" s="11"/>
      <c r="TPU14" s="11"/>
      <c r="TPV14" s="11"/>
      <c r="TPW14" s="11"/>
      <c r="TPX14" s="11"/>
      <c r="TPY14" s="11"/>
      <c r="TPZ14" s="11"/>
      <c r="TQA14" s="11"/>
      <c r="TQB14" s="11"/>
      <c r="TQC14" s="11"/>
      <c r="TQD14" s="11"/>
      <c r="TQE14" s="11"/>
      <c r="TQF14" s="11"/>
      <c r="TQG14" s="11"/>
      <c r="TQH14" s="11"/>
      <c r="TQI14" s="11"/>
      <c r="TQJ14" s="11"/>
      <c r="TQK14" s="11"/>
      <c r="TQL14" s="11"/>
      <c r="TQM14" s="11"/>
      <c r="TQN14" s="11"/>
      <c r="TQO14" s="11"/>
      <c r="TQP14" s="11"/>
      <c r="TQQ14" s="11"/>
      <c r="TQR14" s="11"/>
      <c r="TQS14" s="11"/>
      <c r="TQT14" s="11"/>
      <c r="TQU14" s="11"/>
      <c r="TQV14" s="11"/>
      <c r="TQW14" s="11"/>
      <c r="TQX14" s="11"/>
      <c r="TQY14" s="11"/>
      <c r="TQZ14" s="11"/>
      <c r="TRA14" s="11"/>
      <c r="TRB14" s="11"/>
      <c r="TRC14" s="11"/>
      <c r="TRD14" s="11"/>
      <c r="TRE14" s="11"/>
      <c r="TRF14" s="11"/>
      <c r="TRG14" s="11"/>
      <c r="TRH14" s="11"/>
      <c r="TRI14" s="11"/>
      <c r="TRJ14" s="11"/>
      <c r="TRK14" s="11"/>
      <c r="TRL14" s="11"/>
      <c r="TRM14" s="11"/>
      <c r="TRN14" s="11"/>
      <c r="TRO14" s="11"/>
      <c r="TRP14" s="11"/>
      <c r="TRQ14" s="11"/>
      <c r="TRR14" s="11"/>
      <c r="TRS14" s="11"/>
      <c r="TRT14" s="11"/>
      <c r="TRU14" s="11"/>
      <c r="TRV14" s="11"/>
      <c r="TRW14" s="11"/>
      <c r="TRX14" s="11"/>
      <c r="TRY14" s="11"/>
      <c r="TRZ14" s="11"/>
      <c r="TSA14" s="11"/>
      <c r="TSB14" s="11"/>
      <c r="TSC14" s="11"/>
      <c r="TSD14" s="11"/>
      <c r="TSE14" s="11"/>
      <c r="TSF14" s="11"/>
      <c r="TSG14" s="11"/>
      <c r="TSH14" s="11"/>
      <c r="TSI14" s="11"/>
      <c r="TSJ14" s="11"/>
      <c r="TSK14" s="11"/>
      <c r="TSL14" s="11"/>
      <c r="TSM14" s="11"/>
      <c r="TSN14" s="11"/>
      <c r="TSO14" s="11"/>
      <c r="TSP14" s="11"/>
      <c r="TSQ14" s="11"/>
      <c r="TSR14" s="11"/>
      <c r="TSS14" s="11"/>
      <c r="TST14" s="11"/>
      <c r="TSU14" s="11"/>
      <c r="TSV14" s="11"/>
      <c r="TSW14" s="11"/>
      <c r="TSX14" s="11"/>
      <c r="TSY14" s="11"/>
      <c r="TSZ14" s="11"/>
      <c r="TTA14" s="11"/>
      <c r="TTB14" s="11"/>
      <c r="TTC14" s="11"/>
      <c r="TTD14" s="11"/>
      <c r="TTE14" s="11"/>
      <c r="TTF14" s="11"/>
      <c r="TTG14" s="11"/>
      <c r="TTH14" s="11"/>
      <c r="TTI14" s="11"/>
      <c r="TTJ14" s="11"/>
      <c r="TTK14" s="11"/>
      <c r="TTL14" s="11"/>
      <c r="TTM14" s="11"/>
      <c r="TTN14" s="11"/>
      <c r="TTO14" s="11"/>
      <c r="TTP14" s="11"/>
      <c r="TTQ14" s="11"/>
      <c r="TTR14" s="11"/>
      <c r="TTS14" s="11"/>
      <c r="TTT14" s="11"/>
      <c r="TTU14" s="11"/>
      <c r="TTV14" s="11"/>
      <c r="TTW14" s="11"/>
      <c r="TTX14" s="11"/>
      <c r="TTY14" s="11"/>
      <c r="TTZ14" s="11"/>
      <c r="TUA14" s="11"/>
      <c r="TUB14" s="11"/>
      <c r="TUC14" s="11"/>
      <c r="TUD14" s="11"/>
      <c r="TUE14" s="11"/>
      <c r="TUF14" s="11"/>
      <c r="TUG14" s="11"/>
      <c r="TUH14" s="11"/>
      <c r="TUI14" s="11"/>
      <c r="TUJ14" s="11"/>
      <c r="TUK14" s="11"/>
      <c r="TUL14" s="11"/>
      <c r="TUM14" s="11"/>
      <c r="TUN14" s="11"/>
      <c r="TUO14" s="11"/>
      <c r="TUP14" s="11"/>
      <c r="TUQ14" s="11"/>
      <c r="TUR14" s="11"/>
      <c r="TUS14" s="11"/>
      <c r="TUT14" s="11"/>
      <c r="TUU14" s="11"/>
      <c r="TUV14" s="11"/>
      <c r="TUW14" s="11"/>
      <c r="TUX14" s="11"/>
      <c r="TUY14" s="11"/>
      <c r="TUZ14" s="11"/>
      <c r="TVA14" s="11"/>
      <c r="TVB14" s="11"/>
      <c r="TVC14" s="11"/>
      <c r="TVD14" s="11"/>
      <c r="TVE14" s="11"/>
      <c r="TVF14" s="11"/>
      <c r="TVG14" s="11"/>
      <c r="TVH14" s="11"/>
      <c r="TVI14" s="11"/>
      <c r="TVJ14" s="11"/>
      <c r="TVK14" s="11"/>
      <c r="TVL14" s="11"/>
      <c r="TVM14" s="11"/>
      <c r="TVN14" s="11"/>
      <c r="TVO14" s="11"/>
      <c r="TVP14" s="11"/>
      <c r="TVQ14" s="11"/>
      <c r="TVR14" s="11"/>
      <c r="TVS14" s="11"/>
      <c r="TVT14" s="11"/>
      <c r="TVU14" s="11"/>
      <c r="TVV14" s="11"/>
      <c r="TVW14" s="11"/>
      <c r="TVX14" s="11"/>
      <c r="TVY14" s="11"/>
      <c r="TVZ14" s="11"/>
      <c r="TWA14" s="11"/>
      <c r="TWB14" s="11"/>
      <c r="TWC14" s="11"/>
      <c r="TWD14" s="11"/>
      <c r="TWE14" s="11"/>
      <c r="TWF14" s="11"/>
      <c r="TWG14" s="11"/>
      <c r="TWH14" s="11"/>
      <c r="TWI14" s="11"/>
      <c r="TWJ14" s="11"/>
      <c r="TWK14" s="11"/>
      <c r="TWL14" s="11"/>
      <c r="TWM14" s="11"/>
      <c r="TWN14" s="11"/>
      <c r="TWO14" s="11"/>
      <c r="TWP14" s="11"/>
      <c r="TWQ14" s="11"/>
      <c r="TWR14" s="11"/>
      <c r="TWS14" s="11"/>
      <c r="TWT14" s="11"/>
      <c r="TWU14" s="11"/>
      <c r="TWV14" s="11"/>
      <c r="TWW14" s="11"/>
      <c r="TWX14" s="11"/>
      <c r="TWY14" s="11"/>
      <c r="TWZ14" s="11"/>
      <c r="TXA14" s="11"/>
      <c r="TXB14" s="11"/>
      <c r="TXC14" s="11"/>
      <c r="TXD14" s="11"/>
      <c r="TXE14" s="11"/>
      <c r="TXF14" s="11"/>
      <c r="TXG14" s="11"/>
      <c r="TXH14" s="11"/>
      <c r="TXI14" s="11"/>
      <c r="TXJ14" s="11"/>
      <c r="TXK14" s="11"/>
      <c r="TXL14" s="11"/>
      <c r="TXM14" s="11"/>
      <c r="TXN14" s="11"/>
      <c r="TXO14" s="11"/>
      <c r="TXP14" s="11"/>
      <c r="TXQ14" s="11"/>
      <c r="TXR14" s="11"/>
      <c r="TXS14" s="11"/>
      <c r="TXT14" s="11"/>
      <c r="TXU14" s="11"/>
      <c r="TXV14" s="11"/>
      <c r="TXW14" s="11"/>
      <c r="TXX14" s="11"/>
      <c r="TXY14" s="11"/>
      <c r="TXZ14" s="11"/>
      <c r="TYA14" s="11"/>
      <c r="TYB14" s="11"/>
      <c r="TYC14" s="11"/>
      <c r="TYD14" s="11"/>
      <c r="TYE14" s="11"/>
      <c r="TYF14" s="11"/>
      <c r="TYG14" s="11"/>
      <c r="TYH14" s="11"/>
      <c r="TYI14" s="11"/>
      <c r="TYJ14" s="11"/>
      <c r="TYK14" s="11"/>
      <c r="TYL14" s="11"/>
      <c r="TYM14" s="11"/>
      <c r="TYN14" s="11"/>
      <c r="TYO14" s="11"/>
      <c r="TYP14" s="11"/>
      <c r="TYQ14" s="11"/>
      <c r="TYR14" s="11"/>
      <c r="TYS14" s="11"/>
      <c r="TYT14" s="11"/>
      <c r="TYU14" s="11"/>
      <c r="TYV14" s="11"/>
      <c r="TYW14" s="11"/>
      <c r="TYX14" s="11"/>
      <c r="TYY14" s="11"/>
      <c r="TYZ14" s="11"/>
      <c r="TZA14" s="11"/>
      <c r="TZB14" s="11"/>
      <c r="TZC14" s="11"/>
      <c r="TZD14" s="11"/>
      <c r="TZE14" s="11"/>
      <c r="TZF14" s="11"/>
      <c r="TZG14" s="11"/>
      <c r="TZH14" s="11"/>
      <c r="TZI14" s="11"/>
      <c r="TZJ14" s="11"/>
      <c r="TZK14" s="11"/>
      <c r="TZL14" s="11"/>
      <c r="TZM14" s="11"/>
      <c r="TZN14" s="11"/>
      <c r="TZO14" s="11"/>
      <c r="TZP14" s="11"/>
      <c r="TZQ14" s="11"/>
      <c r="TZR14" s="11"/>
      <c r="TZS14" s="11"/>
      <c r="TZT14" s="11"/>
      <c r="TZU14" s="11"/>
      <c r="TZV14" s="11"/>
      <c r="TZW14" s="11"/>
      <c r="TZX14" s="11"/>
      <c r="TZY14" s="11"/>
      <c r="TZZ14" s="11"/>
      <c r="UAA14" s="11"/>
      <c r="UAB14" s="11"/>
      <c r="UAC14" s="11"/>
      <c r="UAD14" s="11"/>
      <c r="UAE14" s="11"/>
      <c r="UAF14" s="11"/>
      <c r="UAG14" s="11"/>
      <c r="UAH14" s="11"/>
      <c r="UAI14" s="11"/>
      <c r="UAJ14" s="11"/>
      <c r="UAK14" s="11"/>
      <c r="UAL14" s="11"/>
      <c r="UAM14" s="11"/>
      <c r="UAN14" s="11"/>
      <c r="UAO14" s="11"/>
      <c r="UAP14" s="11"/>
      <c r="UAQ14" s="11"/>
      <c r="UAR14" s="11"/>
      <c r="UAS14" s="11"/>
      <c r="UAT14" s="11"/>
      <c r="UAU14" s="11"/>
      <c r="UAV14" s="11"/>
      <c r="UAW14" s="11"/>
      <c r="UAX14" s="11"/>
      <c r="UAY14" s="11"/>
      <c r="UAZ14" s="11"/>
      <c r="UBA14" s="11"/>
      <c r="UBB14" s="11"/>
      <c r="UBC14" s="11"/>
      <c r="UBD14" s="11"/>
      <c r="UBE14" s="11"/>
      <c r="UBF14" s="11"/>
      <c r="UBG14" s="11"/>
      <c r="UBH14" s="11"/>
      <c r="UBI14" s="11"/>
      <c r="UBJ14" s="11"/>
      <c r="UBK14" s="11"/>
      <c r="UBL14" s="11"/>
      <c r="UBM14" s="11"/>
      <c r="UBN14" s="11"/>
      <c r="UBO14" s="11"/>
      <c r="UBP14" s="11"/>
      <c r="UBQ14" s="11"/>
      <c r="UBR14" s="11"/>
      <c r="UBS14" s="11"/>
      <c r="UBT14" s="11"/>
      <c r="UBU14" s="11"/>
      <c r="UBV14" s="11"/>
      <c r="UBW14" s="11"/>
      <c r="UBX14" s="11"/>
      <c r="UBY14" s="11"/>
      <c r="UBZ14" s="11"/>
      <c r="UCA14" s="11"/>
      <c r="UCB14" s="11"/>
      <c r="UCC14" s="11"/>
      <c r="UCD14" s="11"/>
      <c r="UCE14" s="11"/>
      <c r="UCF14" s="11"/>
      <c r="UCG14" s="11"/>
      <c r="UCH14" s="11"/>
      <c r="UCI14" s="11"/>
      <c r="UCJ14" s="11"/>
      <c r="UCK14" s="11"/>
      <c r="UCL14" s="11"/>
      <c r="UCM14" s="11"/>
      <c r="UCN14" s="11"/>
      <c r="UCO14" s="11"/>
      <c r="UCP14" s="11"/>
      <c r="UCQ14" s="11"/>
      <c r="UCR14" s="11"/>
      <c r="UCS14" s="11"/>
      <c r="UCT14" s="11"/>
      <c r="UCU14" s="11"/>
      <c r="UCV14" s="11"/>
      <c r="UCW14" s="11"/>
      <c r="UCX14" s="11"/>
      <c r="UCY14" s="11"/>
      <c r="UCZ14" s="11"/>
      <c r="UDA14" s="11"/>
      <c r="UDB14" s="11"/>
      <c r="UDC14" s="11"/>
      <c r="UDD14" s="11"/>
      <c r="UDE14" s="11"/>
      <c r="UDF14" s="11"/>
      <c r="UDG14" s="11"/>
      <c r="UDH14" s="11"/>
      <c r="UDI14" s="11"/>
      <c r="UDJ14" s="11"/>
      <c r="UDK14" s="11"/>
      <c r="UDL14" s="11"/>
      <c r="UDM14" s="11"/>
      <c r="UDN14" s="11"/>
      <c r="UDO14" s="11"/>
      <c r="UDP14" s="11"/>
      <c r="UDQ14" s="11"/>
      <c r="UDR14" s="11"/>
      <c r="UDS14" s="11"/>
      <c r="UDT14" s="11"/>
      <c r="UDU14" s="11"/>
      <c r="UDV14" s="11"/>
      <c r="UDW14" s="11"/>
      <c r="UDX14" s="11"/>
      <c r="UDY14" s="11"/>
      <c r="UDZ14" s="11"/>
      <c r="UEA14" s="11"/>
      <c r="UEB14" s="11"/>
      <c r="UEC14" s="11"/>
      <c r="UED14" s="11"/>
      <c r="UEE14" s="11"/>
      <c r="UEF14" s="11"/>
      <c r="UEG14" s="11"/>
      <c r="UEH14" s="11"/>
      <c r="UEI14" s="11"/>
      <c r="UEJ14" s="11"/>
      <c r="UEK14" s="11"/>
      <c r="UEL14" s="11"/>
      <c r="UEM14" s="11"/>
      <c r="UEN14" s="11"/>
      <c r="UEO14" s="11"/>
      <c r="UEP14" s="11"/>
      <c r="UEQ14" s="11"/>
      <c r="UER14" s="11"/>
      <c r="UES14" s="11"/>
      <c r="UET14" s="11"/>
      <c r="UEU14" s="11"/>
      <c r="UEV14" s="11"/>
      <c r="UEW14" s="11"/>
      <c r="UEX14" s="11"/>
      <c r="UEY14" s="11"/>
      <c r="UEZ14" s="11"/>
      <c r="UFA14" s="11"/>
      <c r="UFB14" s="11"/>
      <c r="UFC14" s="11"/>
      <c r="UFD14" s="11"/>
      <c r="UFE14" s="11"/>
      <c r="UFF14" s="11"/>
      <c r="UFG14" s="11"/>
      <c r="UFH14" s="11"/>
      <c r="UFI14" s="11"/>
      <c r="UFJ14" s="11"/>
      <c r="UFK14" s="11"/>
      <c r="UFL14" s="11"/>
      <c r="UFM14" s="11"/>
      <c r="UFN14" s="11"/>
      <c r="UFO14" s="11"/>
      <c r="UFP14" s="11"/>
      <c r="UFQ14" s="11"/>
      <c r="UFR14" s="11"/>
      <c r="UFS14" s="11"/>
      <c r="UFT14" s="11"/>
      <c r="UFU14" s="11"/>
      <c r="UFV14" s="11"/>
      <c r="UFW14" s="11"/>
      <c r="UFX14" s="11"/>
      <c r="UFY14" s="11"/>
      <c r="UFZ14" s="11"/>
      <c r="UGA14" s="11"/>
      <c r="UGB14" s="11"/>
      <c r="UGC14" s="11"/>
      <c r="UGD14" s="11"/>
      <c r="UGE14" s="11"/>
      <c r="UGF14" s="11"/>
      <c r="UGG14" s="11"/>
      <c r="UGH14" s="11"/>
      <c r="UGI14" s="11"/>
      <c r="UGJ14" s="11"/>
      <c r="UGK14" s="11"/>
      <c r="UGL14" s="11"/>
      <c r="UGM14" s="11"/>
      <c r="UGN14" s="11"/>
      <c r="UGO14" s="11"/>
      <c r="UGP14" s="11"/>
      <c r="UGQ14" s="11"/>
      <c r="UGR14" s="11"/>
      <c r="UGS14" s="11"/>
      <c r="UGT14" s="11"/>
      <c r="UGU14" s="11"/>
      <c r="UGV14" s="11"/>
      <c r="UGW14" s="11"/>
      <c r="UGX14" s="11"/>
      <c r="UGY14" s="11"/>
      <c r="UGZ14" s="11"/>
      <c r="UHA14" s="11"/>
      <c r="UHB14" s="11"/>
      <c r="UHC14" s="11"/>
      <c r="UHD14" s="11"/>
      <c r="UHE14" s="11"/>
      <c r="UHF14" s="11"/>
      <c r="UHG14" s="11"/>
      <c r="UHH14" s="11"/>
      <c r="UHI14" s="11"/>
      <c r="UHJ14" s="11"/>
      <c r="UHK14" s="11"/>
      <c r="UHL14" s="11"/>
      <c r="UHM14" s="11"/>
      <c r="UHN14" s="11"/>
      <c r="UHO14" s="11"/>
      <c r="UHP14" s="11"/>
      <c r="UHQ14" s="11"/>
      <c r="UHR14" s="11"/>
      <c r="UHS14" s="11"/>
      <c r="UHT14" s="11"/>
      <c r="UHU14" s="11"/>
      <c r="UHV14" s="11"/>
      <c r="UHW14" s="11"/>
      <c r="UHX14" s="11"/>
      <c r="UHY14" s="11"/>
      <c r="UHZ14" s="11"/>
      <c r="UIA14" s="11"/>
      <c r="UIB14" s="11"/>
      <c r="UIC14" s="11"/>
      <c r="UID14" s="11"/>
      <c r="UIE14" s="11"/>
      <c r="UIF14" s="11"/>
      <c r="UIG14" s="11"/>
      <c r="UIH14" s="11"/>
      <c r="UII14" s="11"/>
      <c r="UIJ14" s="11"/>
      <c r="UIK14" s="11"/>
      <c r="UIL14" s="11"/>
      <c r="UIM14" s="11"/>
      <c r="UIN14" s="11"/>
      <c r="UIO14" s="11"/>
      <c r="UIP14" s="11"/>
      <c r="UIQ14" s="11"/>
      <c r="UIR14" s="11"/>
      <c r="UIS14" s="11"/>
      <c r="UIT14" s="11"/>
      <c r="UIU14" s="11"/>
      <c r="UIV14" s="11"/>
      <c r="UIW14" s="11"/>
      <c r="UIX14" s="11"/>
      <c r="UIY14" s="11"/>
      <c r="UIZ14" s="11"/>
      <c r="UJA14" s="11"/>
      <c r="UJB14" s="11"/>
      <c r="UJC14" s="11"/>
      <c r="UJD14" s="11"/>
      <c r="UJE14" s="11"/>
      <c r="UJF14" s="11"/>
      <c r="UJG14" s="11"/>
      <c r="UJH14" s="11"/>
      <c r="UJI14" s="11"/>
      <c r="UJJ14" s="11"/>
      <c r="UJK14" s="11"/>
      <c r="UJL14" s="11"/>
      <c r="UJM14" s="11"/>
      <c r="UJN14" s="11"/>
      <c r="UJO14" s="11"/>
      <c r="UJP14" s="11"/>
      <c r="UJQ14" s="11"/>
      <c r="UJR14" s="11"/>
      <c r="UJS14" s="11"/>
      <c r="UJT14" s="11"/>
      <c r="UJU14" s="11"/>
      <c r="UJV14" s="11"/>
      <c r="UJW14" s="11"/>
      <c r="UJX14" s="11"/>
      <c r="UJY14" s="11"/>
      <c r="UJZ14" s="11"/>
      <c r="UKA14" s="11"/>
      <c r="UKB14" s="11"/>
      <c r="UKC14" s="11"/>
      <c r="UKD14" s="11"/>
      <c r="UKE14" s="11"/>
      <c r="UKF14" s="11"/>
      <c r="UKG14" s="11"/>
      <c r="UKH14" s="11"/>
      <c r="UKI14" s="11"/>
      <c r="UKJ14" s="11"/>
      <c r="UKK14" s="11"/>
      <c r="UKL14" s="11"/>
      <c r="UKM14" s="11"/>
      <c r="UKN14" s="11"/>
      <c r="UKO14" s="11"/>
      <c r="UKP14" s="11"/>
      <c r="UKQ14" s="11"/>
      <c r="UKR14" s="11"/>
      <c r="UKS14" s="11"/>
      <c r="UKT14" s="11"/>
      <c r="UKU14" s="11"/>
      <c r="UKV14" s="11"/>
      <c r="UKW14" s="11"/>
      <c r="UKX14" s="11"/>
      <c r="UKY14" s="11"/>
      <c r="UKZ14" s="11"/>
      <c r="ULA14" s="11"/>
      <c r="ULB14" s="11"/>
      <c r="ULC14" s="11"/>
      <c r="ULD14" s="11"/>
      <c r="ULE14" s="11"/>
      <c r="ULF14" s="11"/>
      <c r="ULG14" s="11"/>
      <c r="ULH14" s="11"/>
      <c r="ULI14" s="11"/>
      <c r="ULJ14" s="11"/>
      <c r="ULK14" s="11"/>
      <c r="ULL14" s="11"/>
      <c r="ULM14" s="11"/>
      <c r="ULN14" s="11"/>
      <c r="ULO14" s="11"/>
      <c r="ULP14" s="11"/>
      <c r="ULQ14" s="11"/>
      <c r="ULR14" s="11"/>
      <c r="ULS14" s="11"/>
      <c r="ULT14" s="11"/>
      <c r="ULU14" s="11"/>
      <c r="ULV14" s="11"/>
      <c r="ULW14" s="11"/>
      <c r="ULX14" s="11"/>
      <c r="ULY14" s="11"/>
      <c r="ULZ14" s="11"/>
      <c r="UMA14" s="11"/>
      <c r="UMB14" s="11"/>
      <c r="UMC14" s="11"/>
      <c r="UMD14" s="11"/>
      <c r="UME14" s="11"/>
      <c r="UMF14" s="11"/>
      <c r="UMG14" s="11"/>
      <c r="UMH14" s="11"/>
      <c r="UMI14" s="11"/>
      <c r="UMJ14" s="11"/>
      <c r="UMK14" s="11"/>
      <c r="UML14" s="11"/>
      <c r="UMM14" s="11"/>
      <c r="UMN14" s="11"/>
      <c r="UMO14" s="11"/>
      <c r="UMP14" s="11"/>
      <c r="UMQ14" s="11"/>
      <c r="UMR14" s="11"/>
      <c r="UMS14" s="11"/>
      <c r="UMT14" s="11"/>
      <c r="UMU14" s="11"/>
      <c r="UMV14" s="11"/>
      <c r="UMW14" s="11"/>
      <c r="UMX14" s="11"/>
      <c r="UMY14" s="11"/>
      <c r="UMZ14" s="11"/>
      <c r="UNA14" s="11"/>
      <c r="UNB14" s="11"/>
      <c r="UNC14" s="11"/>
      <c r="UND14" s="11"/>
      <c r="UNE14" s="11"/>
      <c r="UNF14" s="11"/>
      <c r="UNG14" s="11"/>
      <c r="UNH14" s="11"/>
      <c r="UNI14" s="11"/>
      <c r="UNJ14" s="11"/>
      <c r="UNK14" s="11"/>
      <c r="UNL14" s="11"/>
      <c r="UNM14" s="11"/>
      <c r="UNN14" s="11"/>
      <c r="UNO14" s="11"/>
      <c r="UNP14" s="11"/>
      <c r="UNQ14" s="11"/>
      <c r="UNR14" s="11"/>
      <c r="UNS14" s="11"/>
      <c r="UNT14" s="11"/>
      <c r="UNU14" s="11"/>
      <c r="UNV14" s="11"/>
      <c r="UNW14" s="11"/>
      <c r="UNX14" s="11"/>
      <c r="UNY14" s="11"/>
      <c r="UNZ14" s="11"/>
      <c r="UOA14" s="11"/>
      <c r="UOB14" s="11"/>
      <c r="UOC14" s="11"/>
      <c r="UOD14" s="11"/>
      <c r="UOE14" s="11"/>
      <c r="UOF14" s="11"/>
      <c r="UOG14" s="11"/>
      <c r="UOH14" s="11"/>
      <c r="UOI14" s="11"/>
      <c r="UOJ14" s="11"/>
      <c r="UOK14" s="11"/>
      <c r="UOL14" s="11"/>
      <c r="UOM14" s="11"/>
      <c r="UON14" s="11"/>
      <c r="UOO14" s="11"/>
      <c r="UOP14" s="11"/>
      <c r="UOQ14" s="11"/>
      <c r="UOR14" s="11"/>
      <c r="UOS14" s="11"/>
      <c r="UOT14" s="11"/>
      <c r="UOU14" s="11"/>
      <c r="UOV14" s="11"/>
      <c r="UOW14" s="11"/>
      <c r="UOX14" s="11"/>
      <c r="UOY14" s="11"/>
      <c r="UOZ14" s="11"/>
      <c r="UPA14" s="11"/>
      <c r="UPB14" s="11"/>
      <c r="UPC14" s="11"/>
      <c r="UPD14" s="11"/>
      <c r="UPE14" s="11"/>
      <c r="UPF14" s="11"/>
      <c r="UPG14" s="11"/>
      <c r="UPH14" s="11"/>
      <c r="UPI14" s="11"/>
      <c r="UPJ14" s="11"/>
      <c r="UPK14" s="11"/>
      <c r="UPL14" s="11"/>
      <c r="UPM14" s="11"/>
      <c r="UPN14" s="11"/>
      <c r="UPO14" s="11"/>
      <c r="UPP14" s="11"/>
      <c r="UPQ14" s="11"/>
      <c r="UPR14" s="11"/>
      <c r="UPS14" s="11"/>
      <c r="UPT14" s="11"/>
      <c r="UPU14" s="11"/>
      <c r="UPV14" s="11"/>
      <c r="UPW14" s="11"/>
      <c r="UPX14" s="11"/>
      <c r="UPY14" s="11"/>
      <c r="UPZ14" s="11"/>
      <c r="UQA14" s="11"/>
      <c r="UQB14" s="11"/>
      <c r="UQC14" s="11"/>
      <c r="UQD14" s="11"/>
      <c r="UQE14" s="11"/>
      <c r="UQF14" s="11"/>
      <c r="UQG14" s="11"/>
      <c r="UQH14" s="11"/>
      <c r="UQI14" s="11"/>
      <c r="UQJ14" s="11"/>
      <c r="UQK14" s="11"/>
      <c r="UQL14" s="11"/>
      <c r="UQM14" s="11"/>
      <c r="UQN14" s="11"/>
      <c r="UQO14" s="11"/>
      <c r="UQP14" s="11"/>
      <c r="UQQ14" s="11"/>
      <c r="UQR14" s="11"/>
      <c r="UQS14" s="11"/>
      <c r="UQT14" s="11"/>
      <c r="UQU14" s="11"/>
      <c r="UQV14" s="11"/>
      <c r="UQW14" s="11"/>
      <c r="UQX14" s="11"/>
      <c r="UQY14" s="11"/>
      <c r="UQZ14" s="11"/>
      <c r="URA14" s="11"/>
      <c r="URB14" s="11"/>
      <c r="URC14" s="11"/>
      <c r="URD14" s="11"/>
      <c r="URE14" s="11"/>
      <c r="URF14" s="11"/>
      <c r="URG14" s="11"/>
      <c r="URH14" s="11"/>
      <c r="URI14" s="11"/>
      <c r="URJ14" s="11"/>
      <c r="URK14" s="11"/>
      <c r="URL14" s="11"/>
      <c r="URM14" s="11"/>
      <c r="URN14" s="11"/>
      <c r="URO14" s="11"/>
      <c r="URP14" s="11"/>
      <c r="URQ14" s="11"/>
      <c r="URR14" s="11"/>
      <c r="URS14" s="11"/>
      <c r="URT14" s="11"/>
      <c r="URU14" s="11"/>
      <c r="URV14" s="11"/>
      <c r="URW14" s="11"/>
      <c r="URX14" s="11"/>
      <c r="URY14" s="11"/>
      <c r="URZ14" s="11"/>
      <c r="USA14" s="11"/>
      <c r="USB14" s="11"/>
      <c r="USC14" s="11"/>
      <c r="USD14" s="11"/>
      <c r="USE14" s="11"/>
      <c r="USF14" s="11"/>
      <c r="USG14" s="11"/>
      <c r="USH14" s="11"/>
      <c r="USI14" s="11"/>
      <c r="USJ14" s="11"/>
      <c r="USK14" s="11"/>
      <c r="USL14" s="11"/>
      <c r="USM14" s="11"/>
      <c r="USN14" s="11"/>
      <c r="USO14" s="11"/>
      <c r="USP14" s="11"/>
      <c r="USQ14" s="11"/>
      <c r="USR14" s="11"/>
      <c r="USS14" s="11"/>
      <c r="UST14" s="11"/>
      <c r="USU14" s="11"/>
      <c r="USV14" s="11"/>
      <c r="USW14" s="11"/>
      <c r="USX14" s="11"/>
      <c r="USY14" s="11"/>
      <c r="USZ14" s="11"/>
      <c r="UTA14" s="11"/>
      <c r="UTB14" s="11"/>
      <c r="UTC14" s="11"/>
      <c r="UTD14" s="11"/>
      <c r="UTE14" s="11"/>
      <c r="UTF14" s="11"/>
      <c r="UTG14" s="11"/>
      <c r="UTH14" s="11"/>
      <c r="UTI14" s="11"/>
      <c r="UTJ14" s="11"/>
      <c r="UTK14" s="11"/>
      <c r="UTL14" s="11"/>
      <c r="UTM14" s="11"/>
      <c r="UTN14" s="11"/>
      <c r="UTO14" s="11"/>
      <c r="UTP14" s="11"/>
      <c r="UTQ14" s="11"/>
      <c r="UTR14" s="11"/>
      <c r="UTS14" s="11"/>
      <c r="UTT14" s="11"/>
      <c r="UTU14" s="11"/>
      <c r="UTV14" s="11"/>
      <c r="UTW14" s="11"/>
      <c r="UTX14" s="11"/>
      <c r="UTY14" s="11"/>
      <c r="UTZ14" s="11"/>
      <c r="UUA14" s="11"/>
      <c r="UUB14" s="11"/>
      <c r="UUC14" s="11"/>
      <c r="UUD14" s="11"/>
      <c r="UUE14" s="11"/>
      <c r="UUF14" s="11"/>
      <c r="UUG14" s="11"/>
      <c r="UUH14" s="11"/>
      <c r="UUI14" s="11"/>
      <c r="UUJ14" s="11"/>
      <c r="UUK14" s="11"/>
      <c r="UUL14" s="11"/>
      <c r="UUM14" s="11"/>
      <c r="UUN14" s="11"/>
      <c r="UUO14" s="11"/>
      <c r="UUP14" s="11"/>
      <c r="UUQ14" s="11"/>
      <c r="UUR14" s="11"/>
      <c r="UUS14" s="11"/>
      <c r="UUT14" s="11"/>
      <c r="UUU14" s="11"/>
      <c r="UUV14" s="11"/>
      <c r="UUW14" s="11"/>
      <c r="UUX14" s="11"/>
      <c r="UUY14" s="11"/>
      <c r="UUZ14" s="11"/>
      <c r="UVA14" s="11"/>
      <c r="UVB14" s="11"/>
      <c r="UVC14" s="11"/>
      <c r="UVD14" s="11"/>
      <c r="UVE14" s="11"/>
      <c r="UVF14" s="11"/>
      <c r="UVG14" s="11"/>
      <c r="UVH14" s="11"/>
      <c r="UVI14" s="11"/>
      <c r="UVJ14" s="11"/>
      <c r="UVK14" s="11"/>
      <c r="UVL14" s="11"/>
      <c r="UVM14" s="11"/>
      <c r="UVN14" s="11"/>
      <c r="UVO14" s="11"/>
      <c r="UVP14" s="11"/>
      <c r="UVQ14" s="11"/>
      <c r="UVR14" s="11"/>
      <c r="UVS14" s="11"/>
      <c r="UVT14" s="11"/>
      <c r="UVU14" s="11"/>
      <c r="UVV14" s="11"/>
      <c r="UVW14" s="11"/>
      <c r="UVX14" s="11"/>
      <c r="UVY14" s="11"/>
      <c r="UVZ14" s="11"/>
      <c r="UWA14" s="11"/>
      <c r="UWB14" s="11"/>
      <c r="UWC14" s="11"/>
      <c r="UWD14" s="11"/>
      <c r="UWE14" s="11"/>
      <c r="UWF14" s="11"/>
      <c r="UWG14" s="11"/>
      <c r="UWH14" s="11"/>
      <c r="UWI14" s="11"/>
      <c r="UWJ14" s="11"/>
      <c r="UWK14" s="11"/>
      <c r="UWL14" s="11"/>
      <c r="UWM14" s="11"/>
      <c r="UWN14" s="11"/>
      <c r="UWO14" s="11"/>
      <c r="UWP14" s="11"/>
      <c r="UWQ14" s="11"/>
      <c r="UWR14" s="11"/>
      <c r="UWS14" s="11"/>
      <c r="UWT14" s="11"/>
      <c r="UWU14" s="11"/>
      <c r="UWV14" s="11"/>
      <c r="UWW14" s="11"/>
      <c r="UWX14" s="11"/>
      <c r="UWY14" s="11"/>
      <c r="UWZ14" s="11"/>
      <c r="UXA14" s="11"/>
      <c r="UXB14" s="11"/>
      <c r="UXC14" s="11"/>
      <c r="UXD14" s="11"/>
      <c r="UXE14" s="11"/>
      <c r="UXF14" s="11"/>
      <c r="UXG14" s="11"/>
      <c r="UXH14" s="11"/>
      <c r="UXI14" s="11"/>
      <c r="UXJ14" s="11"/>
      <c r="UXK14" s="11"/>
      <c r="UXL14" s="11"/>
      <c r="UXM14" s="11"/>
      <c r="UXN14" s="11"/>
      <c r="UXO14" s="11"/>
      <c r="UXP14" s="11"/>
      <c r="UXQ14" s="11"/>
      <c r="UXR14" s="11"/>
      <c r="UXS14" s="11"/>
      <c r="UXT14" s="11"/>
      <c r="UXU14" s="11"/>
      <c r="UXV14" s="11"/>
      <c r="UXW14" s="11"/>
      <c r="UXX14" s="11"/>
      <c r="UXY14" s="11"/>
      <c r="UXZ14" s="11"/>
      <c r="UYA14" s="11"/>
      <c r="UYB14" s="11"/>
      <c r="UYC14" s="11"/>
      <c r="UYD14" s="11"/>
      <c r="UYE14" s="11"/>
      <c r="UYF14" s="11"/>
      <c r="UYG14" s="11"/>
      <c r="UYH14" s="11"/>
      <c r="UYI14" s="11"/>
      <c r="UYJ14" s="11"/>
      <c r="UYK14" s="11"/>
      <c r="UYL14" s="11"/>
      <c r="UYM14" s="11"/>
      <c r="UYN14" s="11"/>
      <c r="UYO14" s="11"/>
      <c r="UYP14" s="11"/>
      <c r="UYQ14" s="11"/>
      <c r="UYR14" s="11"/>
      <c r="UYS14" s="11"/>
      <c r="UYT14" s="11"/>
      <c r="UYU14" s="11"/>
      <c r="UYV14" s="11"/>
      <c r="UYW14" s="11"/>
      <c r="UYX14" s="11"/>
      <c r="UYY14" s="11"/>
      <c r="UYZ14" s="11"/>
      <c r="UZA14" s="11"/>
      <c r="UZB14" s="11"/>
      <c r="UZC14" s="11"/>
      <c r="UZD14" s="11"/>
      <c r="UZE14" s="11"/>
      <c r="UZF14" s="11"/>
      <c r="UZG14" s="11"/>
      <c r="UZH14" s="11"/>
      <c r="UZI14" s="11"/>
      <c r="UZJ14" s="11"/>
      <c r="UZK14" s="11"/>
      <c r="UZL14" s="11"/>
      <c r="UZM14" s="11"/>
      <c r="UZN14" s="11"/>
      <c r="UZO14" s="11"/>
      <c r="UZP14" s="11"/>
      <c r="UZQ14" s="11"/>
      <c r="UZR14" s="11"/>
      <c r="UZS14" s="11"/>
      <c r="UZT14" s="11"/>
      <c r="UZU14" s="11"/>
      <c r="UZV14" s="11"/>
      <c r="UZW14" s="11"/>
      <c r="UZX14" s="11"/>
      <c r="UZY14" s="11"/>
      <c r="UZZ14" s="11"/>
      <c r="VAA14" s="11"/>
      <c r="VAB14" s="11"/>
      <c r="VAC14" s="11"/>
      <c r="VAD14" s="11"/>
      <c r="VAE14" s="11"/>
      <c r="VAF14" s="11"/>
      <c r="VAG14" s="11"/>
      <c r="VAH14" s="11"/>
      <c r="VAI14" s="11"/>
      <c r="VAJ14" s="11"/>
      <c r="VAK14" s="11"/>
      <c r="VAL14" s="11"/>
      <c r="VAM14" s="11"/>
      <c r="VAN14" s="11"/>
      <c r="VAO14" s="11"/>
      <c r="VAP14" s="11"/>
      <c r="VAQ14" s="11"/>
      <c r="VAR14" s="11"/>
      <c r="VAS14" s="11"/>
      <c r="VAT14" s="11"/>
      <c r="VAU14" s="11"/>
      <c r="VAV14" s="11"/>
      <c r="VAW14" s="11"/>
      <c r="VAX14" s="11"/>
      <c r="VAY14" s="11"/>
      <c r="VAZ14" s="11"/>
      <c r="VBA14" s="11"/>
      <c r="VBB14" s="11"/>
      <c r="VBC14" s="11"/>
      <c r="VBD14" s="11"/>
      <c r="VBE14" s="11"/>
      <c r="VBF14" s="11"/>
      <c r="VBG14" s="11"/>
      <c r="VBH14" s="11"/>
      <c r="VBI14" s="11"/>
      <c r="VBJ14" s="11"/>
      <c r="VBK14" s="11"/>
      <c r="VBL14" s="11"/>
      <c r="VBM14" s="11"/>
      <c r="VBN14" s="11"/>
      <c r="VBO14" s="11"/>
      <c r="VBP14" s="11"/>
      <c r="VBQ14" s="11"/>
      <c r="VBR14" s="11"/>
      <c r="VBS14" s="11"/>
      <c r="VBT14" s="11"/>
      <c r="VBU14" s="11"/>
      <c r="VBV14" s="11"/>
      <c r="VBW14" s="11"/>
      <c r="VBX14" s="11"/>
      <c r="VBY14" s="11"/>
      <c r="VBZ14" s="11"/>
      <c r="VCA14" s="11"/>
      <c r="VCB14" s="11"/>
      <c r="VCC14" s="11"/>
      <c r="VCD14" s="11"/>
      <c r="VCE14" s="11"/>
      <c r="VCF14" s="11"/>
      <c r="VCG14" s="11"/>
      <c r="VCH14" s="11"/>
      <c r="VCI14" s="11"/>
      <c r="VCJ14" s="11"/>
      <c r="VCK14" s="11"/>
      <c r="VCL14" s="11"/>
      <c r="VCM14" s="11"/>
      <c r="VCN14" s="11"/>
      <c r="VCO14" s="11"/>
      <c r="VCP14" s="11"/>
      <c r="VCQ14" s="11"/>
      <c r="VCR14" s="11"/>
      <c r="VCS14" s="11"/>
      <c r="VCT14" s="11"/>
      <c r="VCU14" s="11"/>
      <c r="VCV14" s="11"/>
      <c r="VCW14" s="11"/>
      <c r="VCX14" s="11"/>
      <c r="VCY14" s="11"/>
      <c r="VCZ14" s="11"/>
      <c r="VDA14" s="11"/>
      <c r="VDB14" s="11"/>
      <c r="VDC14" s="11"/>
      <c r="VDD14" s="11"/>
      <c r="VDE14" s="11"/>
      <c r="VDF14" s="11"/>
      <c r="VDG14" s="11"/>
      <c r="VDH14" s="11"/>
      <c r="VDI14" s="11"/>
      <c r="VDJ14" s="11"/>
      <c r="VDK14" s="11"/>
      <c r="VDL14" s="11"/>
      <c r="VDM14" s="11"/>
      <c r="VDN14" s="11"/>
      <c r="VDO14" s="11"/>
      <c r="VDP14" s="11"/>
      <c r="VDQ14" s="11"/>
      <c r="VDR14" s="11"/>
      <c r="VDS14" s="11"/>
      <c r="VDT14" s="11"/>
      <c r="VDU14" s="11"/>
      <c r="VDV14" s="11"/>
      <c r="VDW14" s="11"/>
      <c r="VDX14" s="11"/>
      <c r="VDY14" s="11"/>
      <c r="VDZ14" s="11"/>
      <c r="VEA14" s="11"/>
      <c r="VEB14" s="11"/>
      <c r="VEC14" s="11"/>
      <c r="VED14" s="11"/>
      <c r="VEE14" s="11"/>
      <c r="VEF14" s="11"/>
      <c r="VEG14" s="11"/>
      <c r="VEH14" s="11"/>
      <c r="VEI14" s="11"/>
      <c r="VEJ14" s="11"/>
      <c r="VEK14" s="11"/>
      <c r="VEL14" s="11"/>
      <c r="VEM14" s="11"/>
      <c r="VEN14" s="11"/>
      <c r="VEO14" s="11"/>
      <c r="VEP14" s="11"/>
      <c r="VEQ14" s="11"/>
      <c r="VER14" s="11"/>
      <c r="VES14" s="11"/>
      <c r="VET14" s="11"/>
      <c r="VEU14" s="11"/>
      <c r="VEV14" s="11"/>
      <c r="VEW14" s="11"/>
      <c r="VEX14" s="11"/>
      <c r="VEY14" s="11"/>
      <c r="VEZ14" s="11"/>
      <c r="VFA14" s="11"/>
      <c r="VFB14" s="11"/>
      <c r="VFC14" s="11"/>
      <c r="VFD14" s="11"/>
      <c r="VFE14" s="11"/>
      <c r="VFF14" s="11"/>
      <c r="VFG14" s="11"/>
      <c r="VFH14" s="11"/>
      <c r="VFI14" s="11"/>
      <c r="VFJ14" s="11"/>
      <c r="VFK14" s="11"/>
      <c r="VFL14" s="11"/>
      <c r="VFM14" s="11"/>
      <c r="VFN14" s="11"/>
      <c r="VFO14" s="11"/>
      <c r="VFP14" s="11"/>
      <c r="VFQ14" s="11"/>
      <c r="VFR14" s="11"/>
      <c r="VFS14" s="11"/>
      <c r="VFT14" s="11"/>
      <c r="VFU14" s="11"/>
      <c r="VFV14" s="11"/>
      <c r="VFW14" s="11"/>
      <c r="VFX14" s="11"/>
      <c r="VFY14" s="11"/>
      <c r="VFZ14" s="11"/>
      <c r="VGA14" s="11"/>
      <c r="VGB14" s="11"/>
      <c r="VGC14" s="11"/>
      <c r="VGD14" s="11"/>
      <c r="VGE14" s="11"/>
      <c r="VGF14" s="11"/>
      <c r="VGG14" s="11"/>
      <c r="VGH14" s="11"/>
      <c r="VGI14" s="11"/>
      <c r="VGJ14" s="11"/>
      <c r="VGK14" s="11"/>
      <c r="VGL14" s="11"/>
      <c r="VGM14" s="11"/>
      <c r="VGN14" s="11"/>
      <c r="VGO14" s="11"/>
      <c r="VGP14" s="11"/>
      <c r="VGQ14" s="11"/>
      <c r="VGR14" s="11"/>
      <c r="VGS14" s="11"/>
      <c r="VGT14" s="11"/>
      <c r="VGU14" s="11"/>
      <c r="VGV14" s="11"/>
      <c r="VGW14" s="11"/>
      <c r="VGX14" s="11"/>
      <c r="VGY14" s="11"/>
      <c r="VGZ14" s="11"/>
      <c r="VHA14" s="11"/>
      <c r="VHB14" s="11"/>
      <c r="VHC14" s="11"/>
      <c r="VHD14" s="11"/>
      <c r="VHE14" s="11"/>
      <c r="VHF14" s="11"/>
      <c r="VHG14" s="11"/>
      <c r="VHH14" s="11"/>
      <c r="VHI14" s="11"/>
      <c r="VHJ14" s="11"/>
      <c r="VHK14" s="11"/>
      <c r="VHL14" s="11"/>
      <c r="VHM14" s="11"/>
      <c r="VHN14" s="11"/>
      <c r="VHO14" s="11"/>
      <c r="VHP14" s="11"/>
      <c r="VHQ14" s="11"/>
      <c r="VHR14" s="11"/>
      <c r="VHS14" s="11"/>
      <c r="VHT14" s="11"/>
      <c r="VHU14" s="11"/>
      <c r="VHV14" s="11"/>
      <c r="VHW14" s="11"/>
      <c r="VHX14" s="11"/>
      <c r="VHY14" s="11"/>
      <c r="VHZ14" s="11"/>
      <c r="VIA14" s="11"/>
      <c r="VIB14" s="11"/>
      <c r="VIC14" s="11"/>
      <c r="VID14" s="11"/>
      <c r="VIE14" s="11"/>
      <c r="VIF14" s="11"/>
      <c r="VIG14" s="11"/>
      <c r="VIH14" s="11"/>
      <c r="VII14" s="11"/>
      <c r="VIJ14" s="11"/>
      <c r="VIK14" s="11"/>
      <c r="VIL14" s="11"/>
      <c r="VIM14" s="11"/>
      <c r="VIN14" s="11"/>
      <c r="VIO14" s="11"/>
      <c r="VIP14" s="11"/>
      <c r="VIQ14" s="11"/>
      <c r="VIR14" s="11"/>
      <c r="VIS14" s="11"/>
      <c r="VIT14" s="11"/>
      <c r="VIU14" s="11"/>
      <c r="VIV14" s="11"/>
      <c r="VIW14" s="11"/>
      <c r="VIX14" s="11"/>
      <c r="VIY14" s="11"/>
      <c r="VIZ14" s="11"/>
      <c r="VJA14" s="11"/>
      <c r="VJB14" s="11"/>
      <c r="VJC14" s="11"/>
      <c r="VJD14" s="11"/>
      <c r="VJE14" s="11"/>
      <c r="VJF14" s="11"/>
      <c r="VJG14" s="11"/>
      <c r="VJH14" s="11"/>
      <c r="VJI14" s="11"/>
      <c r="VJJ14" s="11"/>
      <c r="VJK14" s="11"/>
      <c r="VJL14" s="11"/>
      <c r="VJM14" s="11"/>
      <c r="VJN14" s="11"/>
      <c r="VJO14" s="11"/>
      <c r="VJP14" s="11"/>
      <c r="VJQ14" s="11"/>
      <c r="VJR14" s="11"/>
      <c r="VJS14" s="11"/>
      <c r="VJT14" s="11"/>
      <c r="VJU14" s="11"/>
      <c r="VJV14" s="11"/>
      <c r="VJW14" s="11"/>
      <c r="VJX14" s="11"/>
      <c r="VJY14" s="11"/>
      <c r="VJZ14" s="11"/>
      <c r="VKA14" s="11"/>
      <c r="VKB14" s="11"/>
      <c r="VKC14" s="11"/>
      <c r="VKD14" s="11"/>
      <c r="VKE14" s="11"/>
      <c r="VKF14" s="11"/>
      <c r="VKG14" s="11"/>
      <c r="VKH14" s="11"/>
      <c r="VKI14" s="11"/>
      <c r="VKJ14" s="11"/>
      <c r="VKK14" s="11"/>
      <c r="VKL14" s="11"/>
      <c r="VKM14" s="11"/>
      <c r="VKN14" s="11"/>
      <c r="VKO14" s="11"/>
      <c r="VKP14" s="11"/>
      <c r="VKQ14" s="11"/>
      <c r="VKR14" s="11"/>
      <c r="VKS14" s="11"/>
      <c r="VKT14" s="11"/>
      <c r="VKU14" s="11"/>
      <c r="VKV14" s="11"/>
      <c r="VKW14" s="11"/>
      <c r="VKX14" s="11"/>
      <c r="VKY14" s="11"/>
      <c r="VKZ14" s="11"/>
      <c r="VLA14" s="11"/>
      <c r="VLB14" s="11"/>
      <c r="VLC14" s="11"/>
      <c r="VLD14" s="11"/>
      <c r="VLE14" s="11"/>
      <c r="VLF14" s="11"/>
      <c r="VLG14" s="11"/>
      <c r="VLH14" s="11"/>
      <c r="VLI14" s="11"/>
      <c r="VLJ14" s="11"/>
      <c r="VLK14" s="11"/>
      <c r="VLL14" s="11"/>
      <c r="VLM14" s="11"/>
      <c r="VLN14" s="11"/>
      <c r="VLO14" s="11"/>
      <c r="VLP14" s="11"/>
      <c r="VLQ14" s="11"/>
      <c r="VLR14" s="11"/>
      <c r="VLS14" s="11"/>
      <c r="VLT14" s="11"/>
      <c r="VLU14" s="11"/>
      <c r="VLV14" s="11"/>
      <c r="VLW14" s="11"/>
      <c r="VLX14" s="11"/>
      <c r="VLY14" s="11"/>
      <c r="VLZ14" s="11"/>
      <c r="VMA14" s="11"/>
      <c r="VMB14" s="11"/>
      <c r="VMC14" s="11"/>
      <c r="VMD14" s="11"/>
      <c r="VME14" s="11"/>
      <c r="VMF14" s="11"/>
      <c r="VMG14" s="11"/>
      <c r="VMH14" s="11"/>
      <c r="VMI14" s="11"/>
      <c r="VMJ14" s="11"/>
      <c r="VMK14" s="11"/>
      <c r="VML14" s="11"/>
      <c r="VMM14" s="11"/>
      <c r="VMN14" s="11"/>
      <c r="VMO14" s="11"/>
      <c r="VMP14" s="11"/>
      <c r="VMQ14" s="11"/>
      <c r="VMR14" s="11"/>
      <c r="VMS14" s="11"/>
      <c r="VMT14" s="11"/>
      <c r="VMU14" s="11"/>
      <c r="VMV14" s="11"/>
      <c r="VMW14" s="11"/>
      <c r="VMX14" s="11"/>
      <c r="VMY14" s="11"/>
      <c r="VMZ14" s="11"/>
      <c r="VNA14" s="11"/>
      <c r="VNB14" s="11"/>
      <c r="VNC14" s="11"/>
      <c r="VND14" s="11"/>
      <c r="VNE14" s="11"/>
      <c r="VNF14" s="11"/>
      <c r="VNG14" s="11"/>
      <c r="VNH14" s="11"/>
      <c r="VNI14" s="11"/>
      <c r="VNJ14" s="11"/>
      <c r="VNK14" s="11"/>
      <c r="VNL14" s="11"/>
      <c r="VNM14" s="11"/>
      <c r="VNN14" s="11"/>
      <c r="VNO14" s="11"/>
      <c r="VNP14" s="11"/>
      <c r="VNQ14" s="11"/>
      <c r="VNR14" s="11"/>
      <c r="VNS14" s="11"/>
      <c r="VNT14" s="11"/>
      <c r="VNU14" s="11"/>
      <c r="VNV14" s="11"/>
      <c r="VNW14" s="11"/>
      <c r="VNX14" s="11"/>
      <c r="VNY14" s="11"/>
      <c r="VNZ14" s="11"/>
      <c r="VOA14" s="11"/>
      <c r="VOB14" s="11"/>
      <c r="VOC14" s="11"/>
      <c r="VOD14" s="11"/>
      <c r="VOE14" s="11"/>
      <c r="VOF14" s="11"/>
      <c r="VOG14" s="11"/>
      <c r="VOH14" s="11"/>
      <c r="VOI14" s="11"/>
      <c r="VOJ14" s="11"/>
      <c r="VOK14" s="11"/>
      <c r="VOL14" s="11"/>
      <c r="VOM14" s="11"/>
      <c r="VON14" s="11"/>
      <c r="VOO14" s="11"/>
      <c r="VOP14" s="11"/>
      <c r="VOQ14" s="11"/>
      <c r="VOR14" s="11"/>
      <c r="VOS14" s="11"/>
      <c r="VOT14" s="11"/>
      <c r="VOU14" s="11"/>
      <c r="VOV14" s="11"/>
      <c r="VOW14" s="11"/>
      <c r="VOX14" s="11"/>
      <c r="VOY14" s="11"/>
      <c r="VOZ14" s="11"/>
      <c r="VPA14" s="11"/>
      <c r="VPB14" s="11"/>
      <c r="VPC14" s="11"/>
      <c r="VPD14" s="11"/>
      <c r="VPE14" s="11"/>
      <c r="VPF14" s="11"/>
      <c r="VPG14" s="11"/>
      <c r="VPH14" s="11"/>
      <c r="VPI14" s="11"/>
      <c r="VPJ14" s="11"/>
      <c r="VPK14" s="11"/>
      <c r="VPL14" s="11"/>
      <c r="VPM14" s="11"/>
      <c r="VPN14" s="11"/>
      <c r="VPO14" s="11"/>
      <c r="VPP14" s="11"/>
      <c r="VPQ14" s="11"/>
      <c r="VPR14" s="11"/>
      <c r="VPS14" s="11"/>
      <c r="VPT14" s="11"/>
      <c r="VPU14" s="11"/>
      <c r="VPV14" s="11"/>
      <c r="VPW14" s="11"/>
      <c r="VPX14" s="11"/>
      <c r="VPY14" s="11"/>
      <c r="VPZ14" s="11"/>
      <c r="VQA14" s="11"/>
      <c r="VQB14" s="11"/>
      <c r="VQC14" s="11"/>
      <c r="VQD14" s="11"/>
      <c r="VQE14" s="11"/>
      <c r="VQF14" s="11"/>
      <c r="VQG14" s="11"/>
      <c r="VQH14" s="11"/>
      <c r="VQI14" s="11"/>
      <c r="VQJ14" s="11"/>
      <c r="VQK14" s="11"/>
      <c r="VQL14" s="11"/>
      <c r="VQM14" s="11"/>
      <c r="VQN14" s="11"/>
      <c r="VQO14" s="11"/>
      <c r="VQP14" s="11"/>
      <c r="VQQ14" s="11"/>
      <c r="VQR14" s="11"/>
      <c r="VQS14" s="11"/>
      <c r="VQT14" s="11"/>
      <c r="VQU14" s="11"/>
      <c r="VQV14" s="11"/>
      <c r="VQW14" s="11"/>
      <c r="VQX14" s="11"/>
      <c r="VQY14" s="11"/>
      <c r="VQZ14" s="11"/>
      <c r="VRA14" s="11"/>
      <c r="VRB14" s="11"/>
      <c r="VRC14" s="11"/>
      <c r="VRD14" s="11"/>
      <c r="VRE14" s="11"/>
      <c r="VRF14" s="11"/>
      <c r="VRG14" s="11"/>
      <c r="VRH14" s="11"/>
      <c r="VRI14" s="11"/>
      <c r="VRJ14" s="11"/>
      <c r="VRK14" s="11"/>
      <c r="VRL14" s="11"/>
      <c r="VRM14" s="11"/>
      <c r="VRN14" s="11"/>
      <c r="VRO14" s="11"/>
      <c r="VRP14" s="11"/>
      <c r="VRQ14" s="11"/>
      <c r="VRR14" s="11"/>
      <c r="VRS14" s="11"/>
      <c r="VRT14" s="11"/>
      <c r="VRU14" s="11"/>
      <c r="VRV14" s="11"/>
      <c r="VRW14" s="11"/>
      <c r="VRX14" s="11"/>
      <c r="VRY14" s="11"/>
      <c r="VRZ14" s="11"/>
      <c r="VSA14" s="11"/>
      <c r="VSB14" s="11"/>
      <c r="VSC14" s="11"/>
      <c r="VSD14" s="11"/>
      <c r="VSE14" s="11"/>
      <c r="VSF14" s="11"/>
      <c r="VSG14" s="11"/>
      <c r="VSH14" s="11"/>
      <c r="VSI14" s="11"/>
      <c r="VSJ14" s="11"/>
      <c r="VSK14" s="11"/>
      <c r="VSL14" s="11"/>
      <c r="VSM14" s="11"/>
      <c r="VSN14" s="11"/>
      <c r="VSO14" s="11"/>
      <c r="VSP14" s="11"/>
      <c r="VSQ14" s="11"/>
      <c r="VSR14" s="11"/>
      <c r="VSS14" s="11"/>
      <c r="VST14" s="11"/>
      <c r="VSU14" s="11"/>
      <c r="VSV14" s="11"/>
      <c r="VSW14" s="11"/>
      <c r="VSX14" s="11"/>
      <c r="VSY14" s="11"/>
      <c r="VSZ14" s="11"/>
      <c r="VTA14" s="11"/>
      <c r="VTB14" s="11"/>
      <c r="VTC14" s="11"/>
      <c r="VTD14" s="11"/>
      <c r="VTE14" s="11"/>
      <c r="VTF14" s="11"/>
      <c r="VTG14" s="11"/>
      <c r="VTH14" s="11"/>
      <c r="VTI14" s="11"/>
      <c r="VTJ14" s="11"/>
      <c r="VTK14" s="11"/>
      <c r="VTL14" s="11"/>
      <c r="VTM14" s="11"/>
      <c r="VTN14" s="11"/>
      <c r="VTO14" s="11"/>
      <c r="VTP14" s="11"/>
      <c r="VTQ14" s="11"/>
      <c r="VTR14" s="11"/>
      <c r="VTS14" s="11"/>
      <c r="VTT14" s="11"/>
      <c r="VTU14" s="11"/>
      <c r="VTV14" s="11"/>
      <c r="VTW14" s="11"/>
      <c r="VTX14" s="11"/>
      <c r="VTY14" s="11"/>
      <c r="VTZ14" s="11"/>
      <c r="VUA14" s="11"/>
      <c r="VUB14" s="11"/>
      <c r="VUC14" s="11"/>
      <c r="VUD14" s="11"/>
      <c r="VUE14" s="11"/>
      <c r="VUF14" s="11"/>
      <c r="VUG14" s="11"/>
      <c r="VUH14" s="11"/>
      <c r="VUI14" s="11"/>
      <c r="VUJ14" s="11"/>
      <c r="VUK14" s="11"/>
      <c r="VUL14" s="11"/>
      <c r="VUM14" s="11"/>
      <c r="VUN14" s="11"/>
      <c r="VUO14" s="11"/>
      <c r="VUP14" s="11"/>
      <c r="VUQ14" s="11"/>
      <c r="VUR14" s="11"/>
      <c r="VUS14" s="11"/>
      <c r="VUT14" s="11"/>
      <c r="VUU14" s="11"/>
      <c r="VUV14" s="11"/>
      <c r="VUW14" s="11"/>
      <c r="VUX14" s="11"/>
      <c r="VUY14" s="11"/>
      <c r="VUZ14" s="11"/>
      <c r="VVA14" s="11"/>
      <c r="VVB14" s="11"/>
      <c r="VVC14" s="11"/>
      <c r="VVD14" s="11"/>
      <c r="VVE14" s="11"/>
      <c r="VVF14" s="11"/>
      <c r="VVG14" s="11"/>
      <c r="VVH14" s="11"/>
      <c r="VVI14" s="11"/>
      <c r="VVJ14" s="11"/>
      <c r="VVK14" s="11"/>
      <c r="VVL14" s="11"/>
      <c r="VVM14" s="11"/>
      <c r="VVN14" s="11"/>
      <c r="VVO14" s="11"/>
      <c r="VVP14" s="11"/>
      <c r="VVQ14" s="11"/>
      <c r="VVR14" s="11"/>
      <c r="VVS14" s="11"/>
      <c r="VVT14" s="11"/>
      <c r="VVU14" s="11"/>
      <c r="VVV14" s="11"/>
      <c r="VVW14" s="11"/>
      <c r="VVX14" s="11"/>
      <c r="VVY14" s="11"/>
      <c r="VVZ14" s="11"/>
      <c r="VWA14" s="11"/>
      <c r="VWB14" s="11"/>
      <c r="VWC14" s="11"/>
      <c r="VWD14" s="11"/>
      <c r="VWE14" s="11"/>
      <c r="VWF14" s="11"/>
      <c r="VWG14" s="11"/>
      <c r="VWH14" s="11"/>
      <c r="VWI14" s="11"/>
      <c r="VWJ14" s="11"/>
      <c r="VWK14" s="11"/>
      <c r="VWL14" s="11"/>
      <c r="VWM14" s="11"/>
      <c r="VWN14" s="11"/>
      <c r="VWO14" s="11"/>
      <c r="VWP14" s="11"/>
      <c r="VWQ14" s="11"/>
      <c r="VWR14" s="11"/>
      <c r="VWS14" s="11"/>
      <c r="VWT14" s="11"/>
      <c r="VWU14" s="11"/>
      <c r="VWV14" s="11"/>
      <c r="VWW14" s="11"/>
      <c r="VWX14" s="11"/>
      <c r="VWY14" s="11"/>
      <c r="VWZ14" s="11"/>
      <c r="VXA14" s="11"/>
      <c r="VXB14" s="11"/>
      <c r="VXC14" s="11"/>
      <c r="VXD14" s="11"/>
      <c r="VXE14" s="11"/>
      <c r="VXF14" s="11"/>
      <c r="VXG14" s="11"/>
      <c r="VXH14" s="11"/>
      <c r="VXI14" s="11"/>
      <c r="VXJ14" s="11"/>
      <c r="VXK14" s="11"/>
      <c r="VXL14" s="11"/>
      <c r="VXM14" s="11"/>
      <c r="VXN14" s="11"/>
      <c r="VXO14" s="11"/>
      <c r="VXP14" s="11"/>
      <c r="VXQ14" s="11"/>
      <c r="VXR14" s="11"/>
      <c r="VXS14" s="11"/>
      <c r="VXT14" s="11"/>
      <c r="VXU14" s="11"/>
      <c r="VXV14" s="11"/>
      <c r="VXW14" s="11"/>
      <c r="VXX14" s="11"/>
      <c r="VXY14" s="11"/>
      <c r="VXZ14" s="11"/>
      <c r="VYA14" s="11"/>
      <c r="VYB14" s="11"/>
      <c r="VYC14" s="11"/>
      <c r="VYD14" s="11"/>
      <c r="VYE14" s="11"/>
      <c r="VYF14" s="11"/>
      <c r="VYG14" s="11"/>
      <c r="VYH14" s="11"/>
      <c r="VYI14" s="11"/>
      <c r="VYJ14" s="11"/>
      <c r="VYK14" s="11"/>
      <c r="VYL14" s="11"/>
      <c r="VYM14" s="11"/>
      <c r="VYN14" s="11"/>
      <c r="VYO14" s="11"/>
      <c r="VYP14" s="11"/>
      <c r="VYQ14" s="11"/>
      <c r="VYR14" s="11"/>
      <c r="VYS14" s="11"/>
      <c r="VYT14" s="11"/>
      <c r="VYU14" s="11"/>
      <c r="VYV14" s="11"/>
      <c r="VYW14" s="11"/>
      <c r="VYX14" s="11"/>
      <c r="VYY14" s="11"/>
      <c r="VYZ14" s="11"/>
      <c r="VZA14" s="11"/>
      <c r="VZB14" s="11"/>
      <c r="VZC14" s="11"/>
      <c r="VZD14" s="11"/>
      <c r="VZE14" s="11"/>
      <c r="VZF14" s="11"/>
      <c r="VZG14" s="11"/>
      <c r="VZH14" s="11"/>
      <c r="VZI14" s="11"/>
      <c r="VZJ14" s="11"/>
      <c r="VZK14" s="11"/>
      <c r="VZL14" s="11"/>
      <c r="VZM14" s="11"/>
      <c r="VZN14" s="11"/>
      <c r="VZO14" s="11"/>
      <c r="VZP14" s="11"/>
      <c r="VZQ14" s="11"/>
      <c r="VZR14" s="11"/>
      <c r="VZS14" s="11"/>
      <c r="VZT14" s="11"/>
      <c r="VZU14" s="11"/>
      <c r="VZV14" s="11"/>
      <c r="VZW14" s="11"/>
      <c r="VZX14" s="11"/>
      <c r="VZY14" s="11"/>
      <c r="VZZ14" s="11"/>
      <c r="WAA14" s="11"/>
      <c r="WAB14" s="11"/>
      <c r="WAC14" s="11"/>
      <c r="WAD14" s="11"/>
      <c r="WAE14" s="11"/>
      <c r="WAF14" s="11"/>
      <c r="WAG14" s="11"/>
      <c r="WAH14" s="11"/>
      <c r="WAI14" s="11"/>
      <c r="WAJ14" s="11"/>
      <c r="WAK14" s="11"/>
      <c r="WAL14" s="11"/>
      <c r="WAM14" s="11"/>
      <c r="WAN14" s="11"/>
      <c r="WAO14" s="11"/>
      <c r="WAP14" s="11"/>
      <c r="WAQ14" s="11"/>
      <c r="WAR14" s="11"/>
      <c r="WAS14" s="11"/>
      <c r="WAT14" s="11"/>
      <c r="WAU14" s="11"/>
      <c r="WAV14" s="11"/>
      <c r="WAW14" s="11"/>
      <c r="WAX14" s="11"/>
      <c r="WAY14" s="11"/>
      <c r="WAZ14" s="11"/>
      <c r="WBA14" s="11"/>
      <c r="WBB14" s="11"/>
      <c r="WBC14" s="11"/>
      <c r="WBD14" s="11"/>
      <c r="WBE14" s="11"/>
      <c r="WBF14" s="11"/>
      <c r="WBG14" s="11"/>
      <c r="WBH14" s="11"/>
      <c r="WBI14" s="11"/>
      <c r="WBJ14" s="11"/>
      <c r="WBK14" s="11"/>
      <c r="WBL14" s="11"/>
      <c r="WBM14" s="11"/>
      <c r="WBN14" s="11"/>
      <c r="WBO14" s="11"/>
      <c r="WBP14" s="11"/>
      <c r="WBQ14" s="11"/>
      <c r="WBR14" s="11"/>
      <c r="WBS14" s="11"/>
      <c r="WBT14" s="11"/>
      <c r="WBU14" s="11"/>
      <c r="WBV14" s="11"/>
      <c r="WBW14" s="11"/>
      <c r="WBX14" s="11"/>
      <c r="WBY14" s="11"/>
      <c r="WBZ14" s="11"/>
      <c r="WCA14" s="11"/>
      <c r="WCB14" s="11"/>
      <c r="WCC14" s="11"/>
      <c r="WCD14" s="11"/>
      <c r="WCE14" s="11"/>
      <c r="WCF14" s="11"/>
      <c r="WCG14" s="11"/>
      <c r="WCH14" s="11"/>
      <c r="WCI14" s="11"/>
      <c r="WCJ14" s="11"/>
      <c r="WCK14" s="11"/>
      <c r="WCL14" s="11"/>
      <c r="WCM14" s="11"/>
      <c r="WCN14" s="11"/>
      <c r="WCO14" s="11"/>
      <c r="WCP14" s="11"/>
      <c r="WCQ14" s="11"/>
      <c r="WCR14" s="11"/>
      <c r="WCS14" s="11"/>
      <c r="WCT14" s="11"/>
      <c r="WCU14" s="11"/>
      <c r="WCV14" s="11"/>
      <c r="WCW14" s="11"/>
      <c r="WCX14" s="11"/>
      <c r="WCY14" s="11"/>
      <c r="WCZ14" s="11"/>
      <c r="WDA14" s="11"/>
      <c r="WDB14" s="11"/>
      <c r="WDC14" s="11"/>
      <c r="WDD14" s="11"/>
      <c r="WDE14" s="11"/>
      <c r="WDF14" s="11"/>
      <c r="WDG14" s="11"/>
      <c r="WDH14" s="11"/>
      <c r="WDI14" s="11"/>
      <c r="WDJ14" s="11"/>
      <c r="WDK14" s="11"/>
      <c r="WDL14" s="11"/>
      <c r="WDM14" s="11"/>
      <c r="WDN14" s="11"/>
      <c r="WDO14" s="11"/>
      <c r="WDP14" s="11"/>
      <c r="WDQ14" s="11"/>
      <c r="WDR14" s="11"/>
      <c r="WDS14" s="11"/>
      <c r="WDT14" s="11"/>
      <c r="WDU14" s="11"/>
      <c r="WDV14" s="11"/>
      <c r="WDW14" s="11"/>
      <c r="WDX14" s="11"/>
      <c r="WDY14" s="11"/>
      <c r="WDZ14" s="11"/>
      <c r="WEA14" s="11"/>
      <c r="WEB14" s="11"/>
      <c r="WEC14" s="11"/>
      <c r="WED14" s="11"/>
      <c r="WEE14" s="11"/>
      <c r="WEF14" s="11"/>
      <c r="WEG14" s="11"/>
      <c r="WEH14" s="11"/>
      <c r="WEI14" s="11"/>
      <c r="WEJ14" s="11"/>
      <c r="WEK14" s="11"/>
      <c r="WEL14" s="11"/>
      <c r="WEM14" s="11"/>
      <c r="WEN14" s="11"/>
      <c r="WEO14" s="11"/>
      <c r="WEP14" s="11"/>
      <c r="WEQ14" s="11"/>
      <c r="WER14" s="11"/>
      <c r="WES14" s="11"/>
      <c r="WET14" s="11"/>
      <c r="WEU14" s="11"/>
      <c r="WEV14" s="11"/>
      <c r="WEW14" s="11"/>
      <c r="WEX14" s="11"/>
      <c r="WEY14" s="11"/>
      <c r="WEZ14" s="11"/>
      <c r="WFA14" s="11"/>
      <c r="WFB14" s="11"/>
      <c r="WFC14" s="11"/>
      <c r="WFD14" s="11"/>
      <c r="WFE14" s="11"/>
      <c r="WFF14" s="11"/>
      <c r="WFG14" s="11"/>
      <c r="WFH14" s="11"/>
      <c r="WFI14" s="11"/>
      <c r="WFJ14" s="11"/>
      <c r="WFK14" s="11"/>
      <c r="WFL14" s="11"/>
      <c r="WFM14" s="11"/>
      <c r="WFN14" s="11"/>
      <c r="WFO14" s="11"/>
      <c r="WFP14" s="11"/>
      <c r="WFQ14" s="11"/>
      <c r="WFR14" s="11"/>
      <c r="WFS14" s="11"/>
      <c r="WFT14" s="11"/>
      <c r="WFU14" s="11"/>
      <c r="WFV14" s="11"/>
      <c r="WFW14" s="11"/>
      <c r="WFX14" s="11"/>
      <c r="WFY14" s="11"/>
      <c r="WFZ14" s="11"/>
      <c r="WGA14" s="11"/>
      <c r="WGB14" s="11"/>
      <c r="WGC14" s="11"/>
      <c r="WGD14" s="11"/>
      <c r="WGE14" s="11"/>
      <c r="WGF14" s="11"/>
      <c r="WGG14" s="11"/>
      <c r="WGH14" s="11"/>
      <c r="WGI14" s="11"/>
      <c r="WGJ14" s="11"/>
      <c r="WGK14" s="11"/>
      <c r="WGL14" s="11"/>
      <c r="WGM14" s="11"/>
      <c r="WGN14" s="11"/>
      <c r="WGO14" s="11"/>
      <c r="WGP14" s="11"/>
      <c r="WGQ14" s="11"/>
      <c r="WGR14" s="11"/>
      <c r="WGS14" s="11"/>
      <c r="WGT14" s="11"/>
      <c r="WGU14" s="11"/>
      <c r="WGV14" s="11"/>
      <c r="WGW14" s="11"/>
      <c r="WGX14" s="11"/>
      <c r="WGY14" s="11"/>
      <c r="WGZ14" s="11"/>
      <c r="WHA14" s="11"/>
      <c r="WHB14" s="11"/>
      <c r="WHC14" s="11"/>
      <c r="WHD14" s="11"/>
      <c r="WHE14" s="11"/>
      <c r="WHF14" s="11"/>
      <c r="WHG14" s="11"/>
      <c r="WHH14" s="11"/>
      <c r="WHI14" s="11"/>
      <c r="WHJ14" s="11"/>
      <c r="WHK14" s="11"/>
      <c r="WHL14" s="11"/>
      <c r="WHM14" s="11"/>
      <c r="WHN14" s="11"/>
      <c r="WHO14" s="11"/>
      <c r="WHP14" s="11"/>
      <c r="WHQ14" s="11"/>
      <c r="WHR14" s="11"/>
      <c r="WHS14" s="11"/>
      <c r="WHT14" s="11"/>
      <c r="WHU14" s="11"/>
      <c r="WHV14" s="11"/>
      <c r="WHW14" s="11"/>
      <c r="WHX14" s="11"/>
      <c r="WHY14" s="11"/>
      <c r="WHZ14" s="11"/>
      <c r="WIA14" s="11"/>
      <c r="WIB14" s="11"/>
      <c r="WIC14" s="11"/>
      <c r="WID14" s="11"/>
      <c r="WIE14" s="11"/>
      <c r="WIF14" s="11"/>
      <c r="WIG14" s="11"/>
      <c r="WIH14" s="11"/>
      <c r="WII14" s="11"/>
      <c r="WIJ14" s="11"/>
      <c r="WIK14" s="11"/>
      <c r="WIL14" s="11"/>
      <c r="WIM14" s="11"/>
      <c r="WIN14" s="11"/>
      <c r="WIO14" s="11"/>
      <c r="WIP14" s="11"/>
      <c r="WIQ14" s="11"/>
      <c r="WIR14" s="11"/>
      <c r="WIS14" s="11"/>
      <c r="WIT14" s="11"/>
      <c r="WIU14" s="11"/>
      <c r="WIV14" s="11"/>
      <c r="WIW14" s="11"/>
      <c r="WIX14" s="11"/>
      <c r="WIY14" s="11"/>
      <c r="WIZ14" s="11"/>
      <c r="WJA14" s="11"/>
      <c r="WJB14" s="11"/>
      <c r="WJC14" s="11"/>
      <c r="WJD14" s="11"/>
      <c r="WJE14" s="11"/>
      <c r="WJF14" s="11"/>
      <c r="WJG14" s="11"/>
      <c r="WJH14" s="11"/>
      <c r="WJI14" s="11"/>
      <c r="WJJ14" s="11"/>
      <c r="WJK14" s="11"/>
      <c r="WJL14" s="11"/>
      <c r="WJM14" s="11"/>
      <c r="WJN14" s="11"/>
      <c r="WJO14" s="11"/>
      <c r="WJP14" s="11"/>
      <c r="WJQ14" s="11"/>
      <c r="WJR14" s="11"/>
      <c r="WJS14" s="11"/>
      <c r="WJT14" s="11"/>
      <c r="WJU14" s="11"/>
      <c r="WJV14" s="11"/>
      <c r="WJW14" s="11"/>
      <c r="WJX14" s="11"/>
      <c r="WJY14" s="11"/>
      <c r="WJZ14" s="11"/>
      <c r="WKA14" s="11"/>
      <c r="WKB14" s="11"/>
      <c r="WKC14" s="11"/>
      <c r="WKD14" s="11"/>
      <c r="WKE14" s="11"/>
      <c r="WKF14" s="11"/>
      <c r="WKG14" s="11"/>
      <c r="WKH14" s="11"/>
      <c r="WKI14" s="11"/>
      <c r="WKJ14" s="11"/>
      <c r="WKK14" s="11"/>
      <c r="WKL14" s="11"/>
      <c r="WKM14" s="11"/>
      <c r="WKN14" s="11"/>
      <c r="WKO14" s="11"/>
      <c r="WKP14" s="11"/>
      <c r="WKQ14" s="11"/>
      <c r="WKR14" s="11"/>
      <c r="WKS14" s="11"/>
      <c r="WKT14" s="11"/>
      <c r="WKU14" s="11"/>
      <c r="WKV14" s="11"/>
      <c r="WKW14" s="11"/>
      <c r="WKX14" s="11"/>
      <c r="WKY14" s="11"/>
      <c r="WKZ14" s="11"/>
      <c r="WLA14" s="11"/>
      <c r="WLB14" s="11"/>
      <c r="WLC14" s="11"/>
      <c r="WLD14" s="11"/>
      <c r="WLE14" s="11"/>
      <c r="WLF14" s="11"/>
      <c r="WLG14" s="11"/>
      <c r="WLH14" s="11"/>
      <c r="WLI14" s="11"/>
      <c r="WLJ14" s="11"/>
      <c r="WLK14" s="11"/>
      <c r="WLL14" s="11"/>
      <c r="WLM14" s="11"/>
      <c r="WLN14" s="11"/>
      <c r="WLO14" s="11"/>
      <c r="WLP14" s="11"/>
      <c r="WLQ14" s="11"/>
      <c r="WLR14" s="11"/>
      <c r="WLS14" s="11"/>
      <c r="WLT14" s="11"/>
      <c r="WLU14" s="11"/>
      <c r="WLV14" s="11"/>
      <c r="WLW14" s="11"/>
      <c r="WLX14" s="11"/>
      <c r="WLY14" s="11"/>
      <c r="WLZ14" s="11"/>
      <c r="WMA14" s="11"/>
      <c r="WMB14" s="11"/>
      <c r="WMC14" s="11"/>
      <c r="WMD14" s="11"/>
      <c r="WME14" s="11"/>
      <c r="WMF14" s="11"/>
      <c r="WMG14" s="11"/>
      <c r="WMH14" s="11"/>
      <c r="WMI14" s="11"/>
      <c r="WMJ14" s="11"/>
      <c r="WMK14" s="11"/>
      <c r="WML14" s="11"/>
      <c r="WMM14" s="11"/>
      <c r="WMN14" s="11"/>
      <c r="WMO14" s="11"/>
      <c r="WMP14" s="11"/>
      <c r="WMQ14" s="11"/>
      <c r="WMR14" s="11"/>
      <c r="WMS14" s="11"/>
      <c r="WMT14" s="11"/>
      <c r="WMU14" s="11"/>
      <c r="WMV14" s="11"/>
      <c r="WMW14" s="11"/>
      <c r="WMX14" s="11"/>
      <c r="WMY14" s="11"/>
      <c r="WMZ14" s="11"/>
      <c r="WNA14" s="11"/>
      <c r="WNB14" s="11"/>
      <c r="WNC14" s="11"/>
      <c r="WND14" s="11"/>
      <c r="WNE14" s="11"/>
      <c r="WNF14" s="11"/>
      <c r="WNG14" s="11"/>
      <c r="WNH14" s="11"/>
      <c r="WNI14" s="11"/>
      <c r="WNJ14" s="11"/>
      <c r="WNK14" s="11"/>
      <c r="WNL14" s="11"/>
      <c r="WNM14" s="11"/>
      <c r="WNN14" s="11"/>
      <c r="WNO14" s="11"/>
      <c r="WNP14" s="11"/>
      <c r="WNQ14" s="11"/>
      <c r="WNR14" s="11"/>
      <c r="WNS14" s="11"/>
      <c r="WNT14" s="11"/>
      <c r="WNU14" s="11"/>
      <c r="WNV14" s="11"/>
      <c r="WNW14" s="11"/>
      <c r="WNX14" s="11"/>
      <c r="WNY14" s="11"/>
      <c r="WNZ14" s="11"/>
      <c r="WOA14" s="11"/>
      <c r="WOB14" s="11"/>
      <c r="WOC14" s="11"/>
      <c r="WOD14" s="11"/>
      <c r="WOE14" s="11"/>
      <c r="WOF14" s="11"/>
      <c r="WOG14" s="11"/>
      <c r="WOH14" s="11"/>
      <c r="WOI14" s="11"/>
      <c r="WOJ14" s="11"/>
      <c r="WOK14" s="11"/>
      <c r="WOL14" s="11"/>
      <c r="WOM14" s="11"/>
      <c r="WON14" s="11"/>
      <c r="WOO14" s="11"/>
      <c r="WOP14" s="11"/>
      <c r="WOQ14" s="11"/>
      <c r="WOR14" s="11"/>
      <c r="WOS14" s="11"/>
      <c r="WOT14" s="11"/>
      <c r="WOU14" s="11"/>
      <c r="WOV14" s="11"/>
      <c r="WOW14" s="11"/>
      <c r="WOX14" s="11"/>
      <c r="WOY14" s="11"/>
      <c r="WOZ14" s="11"/>
      <c r="WPA14" s="11"/>
      <c r="WPB14" s="11"/>
      <c r="WPC14" s="11"/>
      <c r="WPD14" s="11"/>
      <c r="WPE14" s="11"/>
      <c r="WPF14" s="11"/>
      <c r="WPG14" s="11"/>
      <c r="WPH14" s="11"/>
      <c r="WPI14" s="11"/>
      <c r="WPJ14" s="11"/>
      <c r="WPK14" s="11"/>
      <c r="WPL14" s="11"/>
      <c r="WPM14" s="11"/>
      <c r="WPN14" s="11"/>
      <c r="WPO14" s="11"/>
      <c r="WPP14" s="11"/>
      <c r="WPQ14" s="11"/>
      <c r="WPR14" s="11"/>
      <c r="WPS14" s="11"/>
      <c r="WPT14" s="11"/>
      <c r="WPU14" s="11"/>
      <c r="WPV14" s="11"/>
      <c r="WPW14" s="11"/>
      <c r="WPX14" s="11"/>
      <c r="WPY14" s="11"/>
      <c r="WPZ14" s="11"/>
      <c r="WQA14" s="11"/>
      <c r="WQB14" s="11"/>
      <c r="WQC14" s="11"/>
      <c r="WQD14" s="11"/>
      <c r="WQE14" s="11"/>
      <c r="WQF14" s="11"/>
      <c r="WQG14" s="11"/>
      <c r="WQH14" s="11"/>
      <c r="WQI14" s="11"/>
      <c r="WQJ14" s="11"/>
      <c r="WQK14" s="11"/>
      <c r="WQL14" s="11"/>
      <c r="WQM14" s="11"/>
      <c r="WQN14" s="11"/>
      <c r="WQO14" s="11"/>
      <c r="WQP14" s="11"/>
      <c r="WQQ14" s="11"/>
      <c r="WQR14" s="11"/>
      <c r="WQS14" s="11"/>
      <c r="WQT14" s="11"/>
      <c r="WQU14" s="11"/>
      <c r="WQV14" s="11"/>
      <c r="WQW14" s="11"/>
      <c r="WQX14" s="11"/>
      <c r="WQY14" s="11"/>
      <c r="WQZ14" s="11"/>
      <c r="WRA14" s="11"/>
      <c r="WRB14" s="11"/>
      <c r="WRC14" s="11"/>
      <c r="WRD14" s="11"/>
      <c r="WRE14" s="11"/>
      <c r="WRF14" s="11"/>
      <c r="WRG14" s="11"/>
      <c r="WRH14" s="11"/>
      <c r="WRI14" s="11"/>
      <c r="WRJ14" s="11"/>
      <c r="WRK14" s="11"/>
      <c r="WRL14" s="11"/>
      <c r="WRM14" s="11"/>
      <c r="WRN14" s="11"/>
      <c r="WRO14" s="11"/>
      <c r="WRP14" s="11"/>
      <c r="WRQ14" s="11"/>
      <c r="WRR14" s="11"/>
      <c r="WRS14" s="11"/>
      <c r="WRT14" s="11"/>
      <c r="WRU14" s="11"/>
      <c r="WRV14" s="11"/>
      <c r="WRW14" s="11"/>
      <c r="WRX14" s="11"/>
      <c r="WRY14" s="11"/>
      <c r="WRZ14" s="11"/>
      <c r="WSA14" s="11"/>
      <c r="WSB14" s="11"/>
      <c r="WSC14" s="11"/>
      <c r="WSD14" s="11"/>
      <c r="WSE14" s="11"/>
      <c r="WSF14" s="11"/>
      <c r="WSG14" s="11"/>
      <c r="WSH14" s="11"/>
      <c r="WSI14" s="11"/>
      <c r="WSJ14" s="11"/>
      <c r="WSK14" s="11"/>
      <c r="WSL14" s="11"/>
      <c r="WSM14" s="11"/>
      <c r="WSN14" s="11"/>
      <c r="WSO14" s="11"/>
      <c r="WSP14" s="11"/>
      <c r="WSQ14" s="11"/>
      <c r="WSR14" s="11"/>
      <c r="WSS14" s="11"/>
      <c r="WST14" s="11"/>
      <c r="WSU14" s="11"/>
      <c r="WSV14" s="11"/>
      <c r="WSW14" s="11"/>
      <c r="WSX14" s="11"/>
      <c r="WSY14" s="11"/>
      <c r="WSZ14" s="11"/>
      <c r="WTA14" s="11"/>
      <c r="WTB14" s="11"/>
      <c r="WTC14" s="11"/>
      <c r="WTD14" s="11"/>
      <c r="WTE14" s="11"/>
      <c r="WTF14" s="11"/>
      <c r="WTG14" s="11"/>
      <c r="WTH14" s="11"/>
      <c r="WTI14" s="11"/>
      <c r="WTJ14" s="11"/>
      <c r="WTK14" s="11"/>
      <c r="WTL14" s="11"/>
      <c r="WTM14" s="11"/>
      <c r="WTN14" s="11"/>
      <c r="WTO14" s="11"/>
      <c r="WTP14" s="11"/>
      <c r="WTQ14" s="11"/>
      <c r="WTR14" s="11"/>
      <c r="WTS14" s="11"/>
      <c r="WTT14" s="11"/>
      <c r="WTU14" s="11"/>
      <c r="WTV14" s="11"/>
      <c r="WTW14" s="11"/>
      <c r="WTX14" s="11"/>
      <c r="WTY14" s="11"/>
      <c r="WTZ14" s="11"/>
      <c r="WUA14" s="11"/>
      <c r="WUB14" s="11"/>
      <c r="WUC14" s="11"/>
      <c r="WUD14" s="11"/>
      <c r="WUE14" s="11"/>
      <c r="WUF14" s="11"/>
      <c r="WUG14" s="11"/>
      <c r="WUH14" s="11"/>
      <c r="WUI14" s="11"/>
      <c r="WUJ14" s="11"/>
      <c r="WUK14" s="11"/>
      <c r="WUL14" s="11"/>
      <c r="WUM14" s="11"/>
      <c r="WUN14" s="11"/>
      <c r="WUO14" s="11"/>
      <c r="WUP14" s="11"/>
      <c r="WUQ14" s="11"/>
      <c r="WUR14" s="11"/>
      <c r="WUS14" s="11"/>
      <c r="WUT14" s="11"/>
      <c r="WUU14" s="11"/>
      <c r="WUV14" s="11"/>
      <c r="WUW14" s="11"/>
      <c r="WUX14" s="11"/>
      <c r="WUY14" s="11"/>
      <c r="WUZ14" s="11"/>
      <c r="WVA14" s="11"/>
      <c r="WVB14" s="11"/>
      <c r="WVC14" s="11"/>
      <c r="WVD14" s="11"/>
      <c r="WVE14" s="11"/>
      <c r="WVF14" s="11"/>
      <c r="WVG14" s="11"/>
      <c r="WVH14" s="11"/>
      <c r="WVI14" s="11"/>
      <c r="WVJ14" s="11"/>
      <c r="WVK14" s="11"/>
      <c r="WVL14" s="11"/>
      <c r="WVM14" s="11"/>
      <c r="WVN14" s="11"/>
      <c r="WVO14" s="11"/>
      <c r="WVP14" s="11"/>
      <c r="WVQ14" s="11"/>
      <c r="WVR14" s="11"/>
      <c r="WVS14" s="11"/>
      <c r="WVT14" s="11"/>
      <c r="WVU14" s="11"/>
      <c r="WVV14" s="11"/>
      <c r="WVW14" s="11"/>
      <c r="WVX14" s="11"/>
      <c r="WVY14" s="11"/>
      <c r="WVZ14" s="11"/>
      <c r="WWA14" s="11"/>
      <c r="WWB14" s="11"/>
      <c r="WWC14" s="11"/>
      <c r="WWD14" s="11"/>
      <c r="WWE14" s="11"/>
      <c r="WWF14" s="11"/>
      <c r="WWG14" s="11"/>
      <c r="WWH14" s="11"/>
      <c r="WWI14" s="11"/>
      <c r="WWJ14" s="11"/>
      <c r="WWK14" s="11"/>
      <c r="WWL14" s="11"/>
      <c r="WWM14" s="11"/>
      <c r="WWN14" s="11"/>
      <c r="WWO14" s="11"/>
      <c r="WWP14" s="11"/>
      <c r="WWQ14" s="11"/>
      <c r="WWR14" s="11"/>
      <c r="WWS14" s="11"/>
      <c r="WWT14" s="11"/>
      <c r="WWU14" s="11"/>
      <c r="WWV14" s="11"/>
      <c r="WWW14" s="11"/>
      <c r="WWX14" s="11"/>
      <c r="WWY14" s="11"/>
      <c r="WWZ14" s="11"/>
      <c r="WXA14" s="11"/>
      <c r="WXB14" s="11"/>
      <c r="WXC14" s="11"/>
      <c r="WXD14" s="11"/>
      <c r="WXE14" s="11"/>
      <c r="WXF14" s="11"/>
      <c r="WXG14" s="11"/>
      <c r="WXH14" s="11"/>
      <c r="WXI14" s="11"/>
      <c r="WXJ14" s="11"/>
      <c r="WXK14" s="11"/>
      <c r="WXL14" s="11"/>
      <c r="WXM14" s="11"/>
      <c r="WXN14" s="11"/>
      <c r="WXO14" s="11"/>
      <c r="WXP14" s="11"/>
      <c r="WXQ14" s="11"/>
      <c r="WXR14" s="11"/>
      <c r="WXS14" s="11"/>
      <c r="WXT14" s="11"/>
      <c r="WXU14" s="11"/>
      <c r="WXV14" s="11"/>
      <c r="WXW14" s="11"/>
      <c r="WXX14" s="11"/>
      <c r="WXY14" s="11"/>
      <c r="WXZ14" s="11"/>
      <c r="WYA14" s="11"/>
      <c r="WYB14" s="11"/>
      <c r="WYC14" s="11"/>
      <c r="WYD14" s="11"/>
      <c r="WYE14" s="11"/>
      <c r="WYF14" s="11"/>
      <c r="WYG14" s="11"/>
      <c r="WYH14" s="11"/>
      <c r="WYI14" s="11"/>
      <c r="WYJ14" s="11"/>
      <c r="WYK14" s="11"/>
      <c r="WYL14" s="11"/>
      <c r="WYM14" s="11"/>
      <c r="WYN14" s="11"/>
      <c r="WYO14" s="11"/>
      <c r="WYP14" s="11"/>
      <c r="WYQ14" s="11"/>
      <c r="WYR14" s="11"/>
      <c r="WYS14" s="11"/>
      <c r="WYT14" s="11"/>
      <c r="WYU14" s="11"/>
      <c r="WYV14" s="11"/>
      <c r="WYW14" s="11"/>
      <c r="WYX14" s="11"/>
      <c r="WYY14" s="11"/>
      <c r="WYZ14" s="11"/>
      <c r="WZA14" s="11"/>
      <c r="WZB14" s="11"/>
      <c r="WZC14" s="11"/>
      <c r="WZD14" s="11"/>
      <c r="WZE14" s="11"/>
      <c r="WZF14" s="11"/>
      <c r="WZG14" s="11"/>
      <c r="WZH14" s="11"/>
      <c r="WZI14" s="11"/>
      <c r="WZJ14" s="11"/>
      <c r="WZK14" s="11"/>
      <c r="WZL14" s="11"/>
      <c r="WZM14" s="11"/>
      <c r="WZN14" s="11"/>
      <c r="WZO14" s="11"/>
      <c r="WZP14" s="11"/>
      <c r="WZQ14" s="11"/>
      <c r="WZR14" s="11"/>
      <c r="WZS14" s="11"/>
      <c r="WZT14" s="11"/>
      <c r="WZU14" s="11"/>
      <c r="WZV14" s="11"/>
    </row>
    <row r="15" spans="1:16246" s="10" customFormat="1" ht="15.75" customHeight="1" x14ac:dyDescent="0.2">
      <c r="A15" s="107">
        <v>9</v>
      </c>
      <c r="B15" s="79" t="s">
        <v>261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119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2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</row>
    <row r="16" spans="1:16246" s="10" customFormat="1" ht="21.75" customHeight="1" x14ac:dyDescent="0.2">
      <c r="A16" s="107">
        <v>10</v>
      </c>
      <c r="B16" s="79" t="s">
        <v>262</v>
      </c>
      <c r="C16" s="84">
        <v>1362.08</v>
      </c>
      <c r="D16" s="84">
        <v>1281.24</v>
      </c>
      <c r="E16" s="84">
        <v>1196.24</v>
      </c>
      <c r="F16" s="84">
        <v>1188.8800000000001</v>
      </c>
      <c r="G16" s="84">
        <v>1091.56</v>
      </c>
      <c r="H16" s="84">
        <v>1128.1999999999998</v>
      </c>
      <c r="I16" s="84">
        <v>1318.24</v>
      </c>
      <c r="J16" s="84">
        <v>1493.32</v>
      </c>
      <c r="K16" s="84">
        <v>1793.52</v>
      </c>
      <c r="L16" s="84">
        <v>2011.2800000000002</v>
      </c>
      <c r="M16" s="84">
        <v>2019.6799999999998</v>
      </c>
      <c r="N16" s="84">
        <v>2108.48</v>
      </c>
      <c r="O16" s="84">
        <v>2304.56</v>
      </c>
      <c r="P16" s="84">
        <v>2121.2800000000002</v>
      </c>
      <c r="Q16" s="84">
        <v>2046.08</v>
      </c>
      <c r="R16" s="84">
        <v>2039.1200000000001</v>
      </c>
      <c r="S16" s="84">
        <v>2009.52</v>
      </c>
      <c r="T16" s="119">
        <v>1934.52</v>
      </c>
      <c r="U16" s="84">
        <v>1885.6</v>
      </c>
      <c r="V16" s="84">
        <v>1946.52</v>
      </c>
      <c r="W16" s="84">
        <v>1999.56</v>
      </c>
      <c r="X16" s="84">
        <v>1888.6</v>
      </c>
      <c r="Y16" s="84">
        <v>1660.24</v>
      </c>
      <c r="Z16" s="84">
        <v>1454.24</v>
      </c>
      <c r="AA16" s="84">
        <v>41282.55999999999</v>
      </c>
      <c r="AB16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9"/>
    </row>
    <row r="17" spans="1:289" s="10" customFormat="1" ht="15.75" customHeight="1" x14ac:dyDescent="0.2">
      <c r="A17" s="107">
        <v>11</v>
      </c>
      <c r="B17" s="79" t="s">
        <v>263</v>
      </c>
      <c r="C17" s="84">
        <v>18.350000000000001</v>
      </c>
      <c r="D17" s="84">
        <v>15.52</v>
      </c>
      <c r="E17" s="84">
        <v>14.245000000000001</v>
      </c>
      <c r="F17" s="84">
        <v>13.54</v>
      </c>
      <c r="G17" s="84">
        <v>12.61</v>
      </c>
      <c r="H17" s="84">
        <v>14.280000000000001</v>
      </c>
      <c r="I17" s="84">
        <v>16.3</v>
      </c>
      <c r="J17" s="84">
        <v>18.009999999999998</v>
      </c>
      <c r="K17" s="84">
        <v>20.344999999999999</v>
      </c>
      <c r="L17" s="84">
        <v>20.475000000000001</v>
      </c>
      <c r="M17" s="84">
        <v>19.115000000000002</v>
      </c>
      <c r="N17" s="84">
        <v>21.04</v>
      </c>
      <c r="O17" s="84">
        <v>22.490000000000002</v>
      </c>
      <c r="P17" s="84">
        <v>24.42</v>
      </c>
      <c r="Q17" s="84">
        <v>20.440000000000001</v>
      </c>
      <c r="R17" s="84">
        <v>21</v>
      </c>
      <c r="S17" s="84">
        <v>21.984999999999999</v>
      </c>
      <c r="T17" s="119">
        <v>20.57</v>
      </c>
      <c r="U17" s="84">
        <v>24.270000000000003</v>
      </c>
      <c r="V17" s="84">
        <v>27.704999999999998</v>
      </c>
      <c r="W17" s="84">
        <v>29.204999999999998</v>
      </c>
      <c r="X17" s="84">
        <v>26.79</v>
      </c>
      <c r="Y17" s="84">
        <v>22.759999999999998</v>
      </c>
      <c r="Z17" s="84">
        <v>19.009999999999998</v>
      </c>
      <c r="AA17" s="84">
        <v>484.47499999999997</v>
      </c>
      <c r="AB17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9"/>
    </row>
    <row r="18" spans="1:289" s="10" customFormat="1" ht="21.75" customHeight="1" x14ac:dyDescent="0.2">
      <c r="A18" s="107">
        <v>12</v>
      </c>
      <c r="B18" s="79" t="s">
        <v>264</v>
      </c>
      <c r="C18" s="84">
        <v>5.0350000000000001</v>
      </c>
      <c r="D18" s="84">
        <v>4.71</v>
      </c>
      <c r="E18" s="84">
        <v>4.7550000000000008</v>
      </c>
      <c r="F18" s="84">
        <v>4.6549999999999994</v>
      </c>
      <c r="G18" s="84">
        <v>4.6099999999999994</v>
      </c>
      <c r="H18" s="84">
        <v>4.7149999999999999</v>
      </c>
      <c r="I18" s="84">
        <v>5.0549999999999997</v>
      </c>
      <c r="J18" s="84">
        <v>7.3450000000000006</v>
      </c>
      <c r="K18" s="84">
        <v>8.7050000000000001</v>
      </c>
      <c r="L18" s="84">
        <v>12.305</v>
      </c>
      <c r="M18" s="84">
        <v>14.190000000000001</v>
      </c>
      <c r="N18" s="84">
        <v>10.8</v>
      </c>
      <c r="O18" s="84">
        <v>8.33</v>
      </c>
      <c r="P18" s="84">
        <v>8.5449999999999999</v>
      </c>
      <c r="Q18" s="84">
        <v>7.64</v>
      </c>
      <c r="R18" s="84">
        <v>7.3</v>
      </c>
      <c r="S18" s="84">
        <v>7.0150000000000006</v>
      </c>
      <c r="T18" s="119">
        <v>6.09</v>
      </c>
      <c r="U18" s="84">
        <v>5.17</v>
      </c>
      <c r="V18" s="84">
        <v>4.7349999999999994</v>
      </c>
      <c r="W18" s="84">
        <v>4.7699999999999996</v>
      </c>
      <c r="X18" s="84">
        <v>4.7</v>
      </c>
      <c r="Y18" s="84">
        <v>4.74</v>
      </c>
      <c r="Z18" s="84">
        <v>4.57</v>
      </c>
      <c r="AA18" s="84">
        <v>160.48499999999999</v>
      </c>
      <c r="AB18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9"/>
    </row>
    <row r="19" spans="1:289" s="10" customFormat="1" ht="15.75" customHeight="1" x14ac:dyDescent="0.2">
      <c r="A19" s="107">
        <v>13</v>
      </c>
      <c r="B19" s="79" t="s">
        <v>140</v>
      </c>
      <c r="C19" s="84">
        <v>31.645</v>
      </c>
      <c r="D19" s="84">
        <v>26.925000000000001</v>
      </c>
      <c r="E19" s="84">
        <v>25.954999999999998</v>
      </c>
      <c r="F19" s="84">
        <v>24.725000000000001</v>
      </c>
      <c r="G19" s="84">
        <v>22.49</v>
      </c>
      <c r="H19" s="84">
        <v>22.740000000000002</v>
      </c>
      <c r="I19" s="84">
        <v>23.274999999999999</v>
      </c>
      <c r="J19" s="84">
        <v>26.11</v>
      </c>
      <c r="K19" s="84">
        <v>29.125</v>
      </c>
      <c r="L19" s="84">
        <v>30.274999999999999</v>
      </c>
      <c r="M19" s="84">
        <v>31.03</v>
      </c>
      <c r="N19" s="84">
        <v>32.575000000000003</v>
      </c>
      <c r="O19" s="84">
        <v>36.519999999999996</v>
      </c>
      <c r="P19" s="84">
        <v>36.519999999999996</v>
      </c>
      <c r="Q19" s="84">
        <v>34.81</v>
      </c>
      <c r="R19" s="84">
        <v>37.269999999999996</v>
      </c>
      <c r="S19" s="84">
        <v>40.71</v>
      </c>
      <c r="T19" s="119">
        <v>38.769999999999996</v>
      </c>
      <c r="U19" s="84">
        <v>37.905000000000001</v>
      </c>
      <c r="V19" s="84">
        <v>38.57</v>
      </c>
      <c r="W19" s="84">
        <v>48.95</v>
      </c>
      <c r="X19" s="84">
        <v>46.335000000000001</v>
      </c>
      <c r="Y19" s="84">
        <v>41.115000000000002</v>
      </c>
      <c r="Z19" s="84">
        <v>35.53</v>
      </c>
      <c r="AA19" s="84">
        <v>799.875</v>
      </c>
      <c r="AB19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9"/>
    </row>
    <row r="20" spans="1:289" s="10" customFormat="1" ht="15" customHeight="1" x14ac:dyDescent="0.2">
      <c r="A20" s="107">
        <v>14</v>
      </c>
      <c r="B20" s="79" t="s">
        <v>334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119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9"/>
    </row>
    <row r="21" spans="1:289" s="10" customFormat="1" ht="15.75" customHeight="1" x14ac:dyDescent="0.2">
      <c r="A21" s="107">
        <v>15</v>
      </c>
      <c r="B21" s="79" t="s">
        <v>265</v>
      </c>
      <c r="C21" s="84">
        <v>104.42</v>
      </c>
      <c r="D21" s="84">
        <v>86.335000000000008</v>
      </c>
      <c r="E21" s="84">
        <v>81.92</v>
      </c>
      <c r="F21" s="84">
        <v>78.944999999999993</v>
      </c>
      <c r="G21" s="84">
        <v>76.525000000000006</v>
      </c>
      <c r="H21" s="84">
        <v>77.169999999999987</v>
      </c>
      <c r="I21" s="84">
        <v>89.525000000000006</v>
      </c>
      <c r="J21" s="84">
        <v>99.5</v>
      </c>
      <c r="K21" s="84">
        <v>109.795</v>
      </c>
      <c r="L21" s="84">
        <v>123.235</v>
      </c>
      <c r="M21" s="84">
        <v>118.14</v>
      </c>
      <c r="N21" s="84">
        <v>125.72499999999999</v>
      </c>
      <c r="O21" s="84">
        <v>128.69999999999999</v>
      </c>
      <c r="P21" s="84">
        <v>127.12</v>
      </c>
      <c r="Q21" s="84">
        <v>117.3</v>
      </c>
      <c r="R21" s="84">
        <v>118.72</v>
      </c>
      <c r="S21" s="84">
        <v>125.215</v>
      </c>
      <c r="T21" s="119">
        <v>121.72499999999999</v>
      </c>
      <c r="U21" s="84">
        <v>127</v>
      </c>
      <c r="V21" s="84">
        <v>146.85</v>
      </c>
      <c r="W21" s="84">
        <v>162.77500000000001</v>
      </c>
      <c r="X21" s="84">
        <v>159.05000000000001</v>
      </c>
      <c r="Y21" s="84">
        <v>143.98000000000002</v>
      </c>
      <c r="Z21" s="84">
        <v>118.22</v>
      </c>
      <c r="AA21" s="84">
        <v>2767.89</v>
      </c>
      <c r="AB21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9"/>
    </row>
    <row r="22" spans="1:289" s="10" customFormat="1" ht="15" customHeight="1" x14ac:dyDescent="0.2">
      <c r="A22" s="107">
        <v>16</v>
      </c>
      <c r="B22" s="79" t="s">
        <v>266</v>
      </c>
      <c r="C22" s="84">
        <v>45.55</v>
      </c>
      <c r="D22" s="84">
        <v>36.355000000000004</v>
      </c>
      <c r="E22" s="84">
        <v>33.120000000000005</v>
      </c>
      <c r="F22" s="84">
        <v>33.51</v>
      </c>
      <c r="G22" s="84">
        <v>33.855000000000004</v>
      </c>
      <c r="H22" s="84">
        <v>33.370000000000005</v>
      </c>
      <c r="I22" s="84">
        <v>40.36</v>
      </c>
      <c r="J22" s="84">
        <v>45.46</v>
      </c>
      <c r="K22" s="84">
        <v>50.004999999999995</v>
      </c>
      <c r="L22" s="84">
        <v>60.275000000000006</v>
      </c>
      <c r="M22" s="84">
        <v>65.37</v>
      </c>
      <c r="N22" s="84">
        <v>71.995000000000005</v>
      </c>
      <c r="O22" s="84">
        <v>70.384999999999991</v>
      </c>
      <c r="P22" s="84">
        <v>71.174999999999997</v>
      </c>
      <c r="Q22" s="84">
        <v>68.650000000000006</v>
      </c>
      <c r="R22" s="84">
        <v>64.48</v>
      </c>
      <c r="S22" s="84">
        <v>59.685000000000002</v>
      </c>
      <c r="T22" s="119">
        <v>64.415000000000006</v>
      </c>
      <c r="U22" s="84">
        <v>57.875</v>
      </c>
      <c r="V22" s="84">
        <v>68.275000000000006</v>
      </c>
      <c r="W22" s="84">
        <v>79.64</v>
      </c>
      <c r="X22" s="84">
        <v>72</v>
      </c>
      <c r="Y22" s="84">
        <v>60.45</v>
      </c>
      <c r="Z22" s="84">
        <v>54.335000000000001</v>
      </c>
      <c r="AA22" s="84">
        <v>1340.5900000000001</v>
      </c>
      <c r="AB2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9"/>
    </row>
    <row r="23" spans="1:289" s="10" customFormat="1" ht="15.75" customHeight="1" x14ac:dyDescent="0.2">
      <c r="A23" s="107">
        <v>17</v>
      </c>
      <c r="B23" s="79" t="s">
        <v>267</v>
      </c>
      <c r="C23" s="84">
        <v>62.56</v>
      </c>
      <c r="D23" s="84">
        <v>59.115000000000002</v>
      </c>
      <c r="E23" s="84">
        <v>52.164999999999999</v>
      </c>
      <c r="F23" s="84">
        <v>48.95</v>
      </c>
      <c r="G23" s="84">
        <v>48.55</v>
      </c>
      <c r="H23" s="84">
        <v>46.31</v>
      </c>
      <c r="I23" s="84">
        <v>54.400000000000006</v>
      </c>
      <c r="J23" s="84">
        <v>58.989999999999995</v>
      </c>
      <c r="K23" s="84">
        <v>62.72</v>
      </c>
      <c r="L23" s="84">
        <v>76.73</v>
      </c>
      <c r="M23" s="84">
        <v>90.42</v>
      </c>
      <c r="N23" s="84">
        <v>87.984999999999999</v>
      </c>
      <c r="O23" s="84">
        <v>86.5</v>
      </c>
      <c r="P23" s="84">
        <v>90.64500000000001</v>
      </c>
      <c r="Q23" s="84">
        <v>85.474999999999994</v>
      </c>
      <c r="R23" s="84">
        <v>80.78</v>
      </c>
      <c r="S23" s="84">
        <v>80.34</v>
      </c>
      <c r="T23" s="119">
        <v>86.375</v>
      </c>
      <c r="U23" s="84">
        <v>80.89</v>
      </c>
      <c r="V23" s="84">
        <v>86.48</v>
      </c>
      <c r="W23" s="84">
        <v>91.18</v>
      </c>
      <c r="X23" s="84">
        <v>92.69</v>
      </c>
      <c r="Y23" s="84">
        <v>80.495000000000005</v>
      </c>
      <c r="Z23" s="84">
        <v>66.234999999999999</v>
      </c>
      <c r="AA23" s="84">
        <v>1756.9800000000002</v>
      </c>
      <c r="AB23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9"/>
    </row>
    <row r="24" spans="1:289" s="10" customFormat="1" ht="15" customHeight="1" x14ac:dyDescent="0.2">
      <c r="A24" s="107">
        <v>18</v>
      </c>
      <c r="B24" s="79" t="s">
        <v>268</v>
      </c>
      <c r="C24" s="84">
        <v>108.97</v>
      </c>
      <c r="D24" s="84">
        <v>103.81</v>
      </c>
      <c r="E24" s="84">
        <v>96.775000000000006</v>
      </c>
      <c r="F24" s="84">
        <v>92.525000000000006</v>
      </c>
      <c r="G24" s="84">
        <v>89.795000000000002</v>
      </c>
      <c r="H24" s="84">
        <v>90.085000000000008</v>
      </c>
      <c r="I24" s="84">
        <v>103.25</v>
      </c>
      <c r="J24" s="84">
        <v>116.37</v>
      </c>
      <c r="K24" s="84">
        <v>122.755</v>
      </c>
      <c r="L24" s="84">
        <v>129.58000000000001</v>
      </c>
      <c r="M24" s="84">
        <v>133.13</v>
      </c>
      <c r="N24" s="84">
        <v>145.18</v>
      </c>
      <c r="O24" s="84">
        <v>141.065</v>
      </c>
      <c r="P24" s="84">
        <v>148.80500000000001</v>
      </c>
      <c r="Q24" s="84">
        <v>134.22</v>
      </c>
      <c r="R24" s="84">
        <v>136.72</v>
      </c>
      <c r="S24" s="84">
        <v>141.54500000000002</v>
      </c>
      <c r="T24" s="119">
        <v>142.76999999999998</v>
      </c>
      <c r="U24" s="84">
        <v>145.57</v>
      </c>
      <c r="V24" s="84">
        <v>151.91</v>
      </c>
      <c r="W24" s="84">
        <v>164.285</v>
      </c>
      <c r="X24" s="84">
        <v>161.07499999999999</v>
      </c>
      <c r="Y24" s="84">
        <v>138.73000000000002</v>
      </c>
      <c r="Z24" s="84">
        <v>120.67</v>
      </c>
      <c r="AA24" s="84">
        <v>3059.59</v>
      </c>
      <c r="AB24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9"/>
    </row>
    <row r="25" spans="1:289" s="10" customFormat="1" ht="13.5" customHeight="1" x14ac:dyDescent="0.2">
      <c r="A25" s="107">
        <v>19</v>
      </c>
      <c r="B25" s="79" t="s">
        <v>269</v>
      </c>
      <c r="C25" s="84">
        <v>-46.622999999999998</v>
      </c>
      <c r="D25" s="84">
        <v>-38.652000000000001</v>
      </c>
      <c r="E25" s="84">
        <v>-32.378999999999998</v>
      </c>
      <c r="F25" s="84">
        <v>-30.530999999999999</v>
      </c>
      <c r="G25" s="84">
        <v>-29.238</v>
      </c>
      <c r="H25" s="84">
        <v>-31.494</v>
      </c>
      <c r="I25" s="84">
        <v>-42.476999999999997</v>
      </c>
      <c r="J25" s="84">
        <v>-58.070999999999998</v>
      </c>
      <c r="K25" s="84">
        <v>-54.287999999999997</v>
      </c>
      <c r="L25" s="84">
        <v>-54.987000000000002</v>
      </c>
      <c r="M25" s="84">
        <v>-51.771000000000001</v>
      </c>
      <c r="N25" s="84">
        <v>-54.441000000000003</v>
      </c>
      <c r="O25" s="84">
        <v>-57.609000000000002</v>
      </c>
      <c r="P25" s="84">
        <v>-56.805</v>
      </c>
      <c r="Q25" s="84">
        <v>-56.048999999999999</v>
      </c>
      <c r="R25" s="84">
        <v>-56.097000000000001</v>
      </c>
      <c r="S25" s="84">
        <v>-60.237000000000002</v>
      </c>
      <c r="T25" s="119">
        <v>-61.262999999999998</v>
      </c>
      <c r="U25" s="84">
        <v>-65.772000000000006</v>
      </c>
      <c r="V25" s="84">
        <v>-68.564999999999998</v>
      </c>
      <c r="W25" s="84">
        <v>-68.631</v>
      </c>
      <c r="X25" s="84">
        <v>-79.587000000000003</v>
      </c>
      <c r="Y25" s="84">
        <v>-73.085999999999999</v>
      </c>
      <c r="Z25" s="84">
        <v>-61.191000000000003</v>
      </c>
      <c r="AA25" s="84">
        <v>-1289.8440000000003</v>
      </c>
      <c r="AB25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9"/>
    </row>
    <row r="26" spans="1:289" s="10" customFormat="1" ht="15" customHeight="1" x14ac:dyDescent="0.2">
      <c r="A26" s="107">
        <v>20</v>
      </c>
      <c r="B26" s="79" t="s">
        <v>141</v>
      </c>
      <c r="C26" s="84">
        <v>69.965000000000003</v>
      </c>
      <c r="D26" s="84">
        <v>74.745000000000005</v>
      </c>
      <c r="E26" s="84">
        <v>70.23</v>
      </c>
      <c r="F26" s="84">
        <v>73.414999999999992</v>
      </c>
      <c r="G26" s="84">
        <v>68.775000000000006</v>
      </c>
      <c r="H26" s="84">
        <v>68.835000000000008</v>
      </c>
      <c r="I26" s="84">
        <v>60.695</v>
      </c>
      <c r="J26" s="84">
        <v>78.02000000000001</v>
      </c>
      <c r="K26" s="84">
        <v>125.35</v>
      </c>
      <c r="L26" s="84">
        <v>151.595</v>
      </c>
      <c r="M26" s="84">
        <v>162.79</v>
      </c>
      <c r="N26" s="84">
        <v>168.45</v>
      </c>
      <c r="O26" s="84">
        <v>164.06</v>
      </c>
      <c r="P26" s="84">
        <v>134.82999999999998</v>
      </c>
      <c r="Q26" s="84">
        <v>117.05500000000001</v>
      </c>
      <c r="R26" s="84">
        <v>120.19999999999999</v>
      </c>
      <c r="S26" s="84">
        <v>121.735</v>
      </c>
      <c r="T26" s="119">
        <v>95.355000000000004</v>
      </c>
      <c r="U26" s="84">
        <v>90.19</v>
      </c>
      <c r="V26" s="84">
        <v>92.325000000000003</v>
      </c>
      <c r="W26" s="84">
        <v>94.865000000000009</v>
      </c>
      <c r="X26" s="84">
        <v>89.009999999999991</v>
      </c>
      <c r="Y26" s="84">
        <v>96.050000000000011</v>
      </c>
      <c r="Z26" s="84">
        <v>87.484999999999999</v>
      </c>
      <c r="AA26" s="84">
        <v>2476.0250000000001</v>
      </c>
      <c r="AB26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9"/>
    </row>
    <row r="27" spans="1:289" s="10" customFormat="1" ht="15.75" customHeight="1" x14ac:dyDescent="0.2">
      <c r="A27" s="107">
        <v>21</v>
      </c>
      <c r="B27" s="79" t="s">
        <v>142</v>
      </c>
      <c r="C27" s="84">
        <v>75.515000000000001</v>
      </c>
      <c r="D27" s="84">
        <v>70.39</v>
      </c>
      <c r="E27" s="84">
        <v>65.58</v>
      </c>
      <c r="F27" s="84">
        <v>64.275000000000006</v>
      </c>
      <c r="G27" s="84">
        <v>59.835000000000001</v>
      </c>
      <c r="H27" s="84">
        <v>59.474999999999994</v>
      </c>
      <c r="I27" s="84">
        <v>66.414999999999992</v>
      </c>
      <c r="J27" s="84">
        <v>67.819999999999993</v>
      </c>
      <c r="K27" s="84">
        <v>79.930000000000007</v>
      </c>
      <c r="L27" s="84">
        <v>103.34</v>
      </c>
      <c r="M27" s="84">
        <v>103.97499999999999</v>
      </c>
      <c r="N27" s="84">
        <v>108.65</v>
      </c>
      <c r="O27" s="84">
        <v>105.36500000000001</v>
      </c>
      <c r="P27" s="84">
        <v>98.545000000000002</v>
      </c>
      <c r="Q27" s="84">
        <v>103.005</v>
      </c>
      <c r="R27" s="84">
        <v>105.33500000000001</v>
      </c>
      <c r="S27" s="84">
        <v>91.905000000000001</v>
      </c>
      <c r="T27" s="119">
        <v>88.539999999999992</v>
      </c>
      <c r="U27" s="84">
        <v>93.655000000000001</v>
      </c>
      <c r="V27" s="84">
        <v>108.925</v>
      </c>
      <c r="W27" s="84">
        <v>112.605</v>
      </c>
      <c r="X27" s="84">
        <v>112.97499999999999</v>
      </c>
      <c r="Y27" s="84">
        <v>97.025000000000006</v>
      </c>
      <c r="Z27" s="84">
        <v>82.844999999999999</v>
      </c>
      <c r="AA27" s="84">
        <v>2125.9250000000002</v>
      </c>
      <c r="AB27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9"/>
    </row>
    <row r="28" spans="1:289" s="10" customFormat="1" ht="15" customHeight="1" x14ac:dyDescent="0.2">
      <c r="A28" s="107">
        <v>22</v>
      </c>
      <c r="B28" s="79" t="s">
        <v>143</v>
      </c>
      <c r="C28" s="84">
        <v>172.4</v>
      </c>
      <c r="D28" s="84">
        <v>163.99999999999997</v>
      </c>
      <c r="E28" s="84">
        <v>173.9</v>
      </c>
      <c r="F28" s="84">
        <v>161.70000000000002</v>
      </c>
      <c r="G28" s="84">
        <v>172.5</v>
      </c>
      <c r="H28" s="84">
        <v>179.8</v>
      </c>
      <c r="I28" s="84">
        <v>203.1</v>
      </c>
      <c r="J28" s="84">
        <v>232.20000000000002</v>
      </c>
      <c r="K28" s="84">
        <v>262</v>
      </c>
      <c r="L28" s="84">
        <v>276.10000000000002</v>
      </c>
      <c r="M28" s="84">
        <v>293.5</v>
      </c>
      <c r="N28" s="84">
        <v>266.29999999999995</v>
      </c>
      <c r="O28" s="84">
        <v>254.6</v>
      </c>
      <c r="P28" s="84">
        <v>249.9</v>
      </c>
      <c r="Q28" s="84">
        <v>263.10000000000002</v>
      </c>
      <c r="R28" s="84">
        <v>267.7</v>
      </c>
      <c r="S28" s="84">
        <v>283.3</v>
      </c>
      <c r="T28" s="119">
        <v>261.49999999999994</v>
      </c>
      <c r="U28" s="84">
        <v>264</v>
      </c>
      <c r="V28" s="84">
        <v>256.70000000000005</v>
      </c>
      <c r="W28" s="84">
        <v>255.7</v>
      </c>
      <c r="X28" s="84">
        <v>231.8</v>
      </c>
      <c r="Y28" s="84">
        <v>202.2</v>
      </c>
      <c r="Z28" s="84">
        <v>172.4</v>
      </c>
      <c r="AA28" s="84">
        <v>5520.3999999999987</v>
      </c>
      <c r="AB28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9"/>
    </row>
    <row r="29" spans="1:289" s="10" customFormat="1" ht="15.75" customHeight="1" x14ac:dyDescent="0.2">
      <c r="A29" s="107">
        <v>23</v>
      </c>
      <c r="B29" s="79" t="s">
        <v>144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119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9"/>
    </row>
    <row r="30" spans="1:289" s="10" customFormat="1" ht="15" customHeight="1" x14ac:dyDescent="0.2">
      <c r="A30" s="107">
        <v>24</v>
      </c>
      <c r="B30" s="79" t="s">
        <v>320</v>
      </c>
      <c r="C30" s="84">
        <v>310.68</v>
      </c>
      <c r="D30" s="84">
        <v>285.36</v>
      </c>
      <c r="E30" s="84">
        <v>273.48</v>
      </c>
      <c r="F30" s="84">
        <v>262.08000000000004</v>
      </c>
      <c r="G30" s="84">
        <v>237.84</v>
      </c>
      <c r="H30" s="84">
        <v>252.24</v>
      </c>
      <c r="I30" s="84">
        <v>313.44</v>
      </c>
      <c r="J30" s="84">
        <v>360</v>
      </c>
      <c r="K30" s="84">
        <v>433.8</v>
      </c>
      <c r="L30" s="84">
        <v>476.64</v>
      </c>
      <c r="M30" s="84">
        <v>503.4</v>
      </c>
      <c r="N30" s="84">
        <v>523.20000000000005</v>
      </c>
      <c r="O30" s="84">
        <v>477.6</v>
      </c>
      <c r="P30" s="84">
        <v>497.4</v>
      </c>
      <c r="Q30" s="84">
        <v>502.08</v>
      </c>
      <c r="R30" s="84">
        <v>503.64</v>
      </c>
      <c r="S30" s="84">
        <v>485.64</v>
      </c>
      <c r="T30" s="119">
        <v>460.56</v>
      </c>
      <c r="U30" s="84">
        <v>456.36</v>
      </c>
      <c r="V30" s="84">
        <v>499.08</v>
      </c>
      <c r="W30" s="84">
        <v>539.04</v>
      </c>
      <c r="X30" s="84">
        <v>514.20000000000005</v>
      </c>
      <c r="Y30" s="84">
        <v>437.64</v>
      </c>
      <c r="Z30" s="84">
        <v>310.68</v>
      </c>
      <c r="AA30" s="84">
        <v>9916.0800000000017</v>
      </c>
      <c r="AB30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9"/>
    </row>
    <row r="31" spans="1:289" s="10" customFormat="1" ht="15.75" customHeight="1" x14ac:dyDescent="0.2">
      <c r="A31" s="107">
        <v>25</v>
      </c>
      <c r="B31" s="79" t="s">
        <v>145</v>
      </c>
      <c r="C31" s="84">
        <v>-351.68</v>
      </c>
      <c r="D31" s="84">
        <v>-349.52</v>
      </c>
      <c r="E31" s="84">
        <v>-340.72</v>
      </c>
      <c r="F31" s="84">
        <v>-336.24</v>
      </c>
      <c r="G31" s="84">
        <v>-324.76</v>
      </c>
      <c r="H31" s="84">
        <v>-324.54000000000002</v>
      </c>
      <c r="I31" s="84">
        <v>-343.98</v>
      </c>
      <c r="J31" s="84">
        <v>-340.66</v>
      </c>
      <c r="K31" s="84">
        <v>-284.12</v>
      </c>
      <c r="L31" s="84">
        <v>-315.32</v>
      </c>
      <c r="M31" s="84">
        <v>-342.78</v>
      </c>
      <c r="N31" s="84">
        <v>-349.36</v>
      </c>
      <c r="O31" s="84">
        <v>-321.14</v>
      </c>
      <c r="P31" s="84">
        <v>-336.56</v>
      </c>
      <c r="Q31" s="84">
        <v>-328.7</v>
      </c>
      <c r="R31" s="84">
        <v>-277.89999999999998</v>
      </c>
      <c r="S31" s="84">
        <v>-128.96</v>
      </c>
      <c r="T31" s="119">
        <v>-125.74</v>
      </c>
      <c r="U31" s="84">
        <v>-114.76</v>
      </c>
      <c r="V31" s="84">
        <v>-111.26</v>
      </c>
      <c r="W31" s="84">
        <v>-131.08000000000001</v>
      </c>
      <c r="X31" s="84">
        <v>-124.64</v>
      </c>
      <c r="Y31" s="84">
        <v>-124.78</v>
      </c>
      <c r="Z31" s="84">
        <v>-116.54</v>
      </c>
      <c r="AA31" s="84">
        <v>-6245.74</v>
      </c>
      <c r="AB31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9"/>
    </row>
    <row r="32" spans="1:289" s="10" customFormat="1" ht="15" customHeight="1" x14ac:dyDescent="0.2">
      <c r="A32" s="107">
        <v>25</v>
      </c>
      <c r="B32" s="79" t="s">
        <v>332</v>
      </c>
      <c r="C32" s="84">
        <v>32.22</v>
      </c>
      <c r="D32" s="84">
        <v>27.6</v>
      </c>
      <c r="E32" s="84">
        <v>26.19</v>
      </c>
      <c r="F32" s="84">
        <v>24.48</v>
      </c>
      <c r="G32" s="84">
        <v>24.85</v>
      </c>
      <c r="H32" s="84">
        <v>30.11</v>
      </c>
      <c r="I32" s="84">
        <v>32.25</v>
      </c>
      <c r="J32" s="84">
        <v>36.94</v>
      </c>
      <c r="K32" s="84">
        <v>37.950000000000003</v>
      </c>
      <c r="L32" s="84">
        <v>44.56</v>
      </c>
      <c r="M32" s="84">
        <v>43.36</v>
      </c>
      <c r="N32" s="84">
        <v>47.58</v>
      </c>
      <c r="O32" s="84">
        <v>46.79</v>
      </c>
      <c r="P32" s="84">
        <v>49.9</v>
      </c>
      <c r="Q32" s="84">
        <v>45.09</v>
      </c>
      <c r="R32" s="84">
        <v>48.29</v>
      </c>
      <c r="S32" s="84">
        <v>48.76</v>
      </c>
      <c r="T32" s="119">
        <v>53.95</v>
      </c>
      <c r="U32" s="84">
        <v>52.31</v>
      </c>
      <c r="V32" s="84">
        <v>52.32</v>
      </c>
      <c r="W32" s="84">
        <v>59.23</v>
      </c>
      <c r="X32" s="84">
        <v>60.24</v>
      </c>
      <c r="Y32" s="84">
        <v>57.34</v>
      </c>
      <c r="Z32" s="84">
        <v>45.13</v>
      </c>
      <c r="AA32" s="84">
        <v>1027.4400000000003</v>
      </c>
      <c r="AB3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9"/>
    </row>
    <row r="33" spans="1:47" s="8" customFormat="1" ht="18.75" customHeight="1" x14ac:dyDescent="0.2">
      <c r="A33" s="108"/>
      <c r="B33" s="79" t="s">
        <v>146</v>
      </c>
      <c r="C33" s="84">
        <v>-95.1</v>
      </c>
      <c r="D33" s="84">
        <v>-84</v>
      </c>
      <c r="E33" s="84">
        <v>-79.600000000000009</v>
      </c>
      <c r="F33" s="84">
        <v>-81.199999999999989</v>
      </c>
      <c r="G33" s="84">
        <v>-79.999999999999986</v>
      </c>
      <c r="H33" s="84">
        <v>-100.20000000000002</v>
      </c>
      <c r="I33" s="84">
        <v>-149.29999999999998</v>
      </c>
      <c r="J33" s="84">
        <v>-173</v>
      </c>
      <c r="K33" s="84">
        <v>-196.1</v>
      </c>
      <c r="L33" s="84">
        <v>-206.9</v>
      </c>
      <c r="M33" s="84">
        <v>-204.00000000000003</v>
      </c>
      <c r="N33" s="84">
        <v>-183.29999999999998</v>
      </c>
      <c r="O33" s="84">
        <v>-182.5</v>
      </c>
      <c r="P33" s="84">
        <v>-167.1</v>
      </c>
      <c r="Q33" s="84">
        <v>-162.80000000000001</v>
      </c>
      <c r="R33" s="84">
        <v>-160.70000000000002</v>
      </c>
      <c r="S33" s="84">
        <v>-169.49999999999997</v>
      </c>
      <c r="T33" s="119">
        <v>-182.2</v>
      </c>
      <c r="U33" s="84">
        <v>-176.2</v>
      </c>
      <c r="V33" s="84">
        <v>-164.39999999999998</v>
      </c>
      <c r="W33" s="84">
        <v>-168.4</v>
      </c>
      <c r="X33" s="84">
        <v>-147.60000000000002</v>
      </c>
      <c r="Y33" s="84">
        <v>-129</v>
      </c>
      <c r="Z33" s="84">
        <v>-111.30000000000001</v>
      </c>
      <c r="AA33" s="93">
        <v>-3554.3999999999996</v>
      </c>
      <c r="AB33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7" s="8" customFormat="1" ht="18.75" customHeight="1" x14ac:dyDescent="0.2">
      <c r="A34" s="108"/>
      <c r="B34" s="109" t="s">
        <v>24</v>
      </c>
      <c r="C34" s="84">
        <f t="shared" ref="C34:AA34" si="0">SUM(C7:C33)</f>
        <v>10027.756999999998</v>
      </c>
      <c r="D34" s="84">
        <f t="shared" si="0"/>
        <v>9110.4629999999979</v>
      </c>
      <c r="E34" s="84">
        <f t="shared" si="0"/>
        <v>8668.7160000000003</v>
      </c>
      <c r="F34" s="84">
        <f t="shared" si="0"/>
        <v>8274.9389999999985</v>
      </c>
      <c r="G34" s="84">
        <f t="shared" si="0"/>
        <v>7818.1469999999972</v>
      </c>
      <c r="H34" s="84">
        <f t="shared" si="0"/>
        <v>8188.5960000000005</v>
      </c>
      <c r="I34" s="84">
        <f t="shared" si="0"/>
        <v>9533.1780000000017</v>
      </c>
      <c r="J34" s="84">
        <f t="shared" si="0"/>
        <v>10851.864000000001</v>
      </c>
      <c r="K34" s="84">
        <f t="shared" si="0"/>
        <v>12854.811999999996</v>
      </c>
      <c r="L34" s="84">
        <f t="shared" si="0"/>
        <v>14260.483</v>
      </c>
      <c r="M34" s="84">
        <f t="shared" si="0"/>
        <v>14360.089000000002</v>
      </c>
      <c r="N34" s="84">
        <f t="shared" si="0"/>
        <v>15116.799000000003</v>
      </c>
      <c r="O34" s="84">
        <f t="shared" si="0"/>
        <v>15464.606000000002</v>
      </c>
      <c r="P34" s="84">
        <f t="shared" si="0"/>
        <v>15089.67</v>
      </c>
      <c r="Q34" s="84">
        <f t="shared" si="0"/>
        <v>14779.825999999997</v>
      </c>
      <c r="R34" s="84">
        <f t="shared" si="0"/>
        <v>14715.278</v>
      </c>
      <c r="S34" s="84">
        <f t="shared" si="0"/>
        <v>14735.598000000002</v>
      </c>
      <c r="T34" s="119">
        <f t="shared" si="0"/>
        <v>14311.897000000001</v>
      </c>
      <c r="U34" s="84">
        <f t="shared" si="0"/>
        <v>14237.923000000001</v>
      </c>
      <c r="V34" s="84">
        <f t="shared" si="0"/>
        <v>15220.56</v>
      </c>
      <c r="W34" s="84">
        <f t="shared" si="0"/>
        <v>15920.894</v>
      </c>
      <c r="X34" s="84">
        <f t="shared" si="0"/>
        <v>15174.258000000002</v>
      </c>
      <c r="Y34" s="84">
        <f t="shared" si="0"/>
        <v>13212.779</v>
      </c>
      <c r="Z34" s="84">
        <f t="shared" si="0"/>
        <v>11095.368999999997</v>
      </c>
      <c r="AA34" s="84">
        <f t="shared" si="0"/>
        <v>303024.50100000005</v>
      </c>
      <c r="AB34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</row>
    <row r="35" spans="1:47" ht="17.25" customHeight="1" x14ac:dyDescent="0.2">
      <c r="A35" s="127" t="s">
        <v>35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9"/>
    </row>
    <row r="36" spans="1:47" s="15" customFormat="1" ht="14.25" customHeight="1" x14ac:dyDescent="0.25">
      <c r="A36" s="70">
        <v>1</v>
      </c>
      <c r="B36" s="79" t="s">
        <v>26</v>
      </c>
      <c r="C36" s="84">
        <v>391.14</v>
      </c>
      <c r="D36" s="84">
        <v>407.04</v>
      </c>
      <c r="E36" s="84">
        <v>397.56</v>
      </c>
      <c r="F36" s="84">
        <v>395.34</v>
      </c>
      <c r="G36" s="84">
        <v>384.54</v>
      </c>
      <c r="H36" s="84">
        <v>397.14</v>
      </c>
      <c r="I36" s="84">
        <v>399.06</v>
      </c>
      <c r="J36" s="84">
        <v>538.86</v>
      </c>
      <c r="K36" s="84">
        <v>639.84</v>
      </c>
      <c r="L36" s="84">
        <v>615.29999999999995</v>
      </c>
      <c r="M36" s="84">
        <v>638.52</v>
      </c>
      <c r="N36" s="84">
        <v>686.22</v>
      </c>
      <c r="O36" s="84">
        <v>610.5</v>
      </c>
      <c r="P36" s="84">
        <v>628.44000000000005</v>
      </c>
      <c r="Q36" s="84">
        <v>619.62</v>
      </c>
      <c r="R36" s="84">
        <v>601.20000000000005</v>
      </c>
      <c r="S36" s="84">
        <v>524.16</v>
      </c>
      <c r="T36" s="119">
        <v>473.64</v>
      </c>
      <c r="U36" s="84">
        <v>458.7</v>
      </c>
      <c r="V36" s="84">
        <v>485.64</v>
      </c>
      <c r="W36" s="84">
        <v>475.2</v>
      </c>
      <c r="X36" s="84">
        <v>480.3</v>
      </c>
      <c r="Y36" s="84">
        <v>438.72</v>
      </c>
      <c r="Z36" s="84">
        <v>398.76</v>
      </c>
      <c r="AA36" s="77">
        <v>12085.44</v>
      </c>
      <c r="AB36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15" t="e">
        <f>#REF!*1000</f>
        <v>#REF!</v>
      </c>
      <c r="AR36" s="15" t="e">
        <f>#REF!*1000</f>
        <v>#REF!</v>
      </c>
      <c r="AS36" s="15" t="e">
        <f>#REF!*1000</f>
        <v>#REF!</v>
      </c>
      <c r="AT36" s="15" t="e">
        <f>#REF!*1000</f>
        <v>#REF!</v>
      </c>
      <c r="AU36" s="15" t="e">
        <f>#REF!*1000</f>
        <v>#REF!</v>
      </c>
    </row>
    <row r="37" spans="1:47" s="15" customFormat="1" ht="18.75" customHeight="1" x14ac:dyDescent="0.25">
      <c r="A37" s="70">
        <v>2</v>
      </c>
      <c r="B37" s="79" t="s">
        <v>27</v>
      </c>
      <c r="C37" s="84">
        <v>455.68</v>
      </c>
      <c r="D37" s="84">
        <v>483.96</v>
      </c>
      <c r="E37" s="84">
        <v>478.68</v>
      </c>
      <c r="F37" s="84">
        <v>411.56</v>
      </c>
      <c r="G37" s="84">
        <v>409.2</v>
      </c>
      <c r="H37" s="84">
        <v>445.56</v>
      </c>
      <c r="I37" s="84">
        <v>610.12</v>
      </c>
      <c r="J37" s="84">
        <v>711</v>
      </c>
      <c r="K37" s="84">
        <v>618.20000000000005</v>
      </c>
      <c r="L37" s="84">
        <v>681.88</v>
      </c>
      <c r="M37" s="84">
        <v>782.44</v>
      </c>
      <c r="N37" s="84">
        <v>786.52</v>
      </c>
      <c r="O37" s="84">
        <v>729.68</v>
      </c>
      <c r="P37" s="84">
        <v>770.08</v>
      </c>
      <c r="Q37" s="84">
        <v>657.84</v>
      </c>
      <c r="R37" s="84">
        <v>490.96</v>
      </c>
      <c r="S37" s="84">
        <v>442.2</v>
      </c>
      <c r="T37" s="119">
        <v>547.48</v>
      </c>
      <c r="U37" s="84">
        <v>535.08000000000004</v>
      </c>
      <c r="V37" s="84">
        <v>554</v>
      </c>
      <c r="W37" s="84">
        <v>493.72</v>
      </c>
      <c r="X37" s="84">
        <v>475.08</v>
      </c>
      <c r="Y37" s="84">
        <v>557.44000000000005</v>
      </c>
      <c r="Z37" s="84">
        <v>455.68</v>
      </c>
      <c r="AA37" s="77">
        <v>13584.039999999999</v>
      </c>
      <c r="AB37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1:47" s="15" customFormat="1" ht="18.75" customHeight="1" x14ac:dyDescent="0.25">
      <c r="A38" s="70">
        <v>3</v>
      </c>
      <c r="B38" s="79" t="s">
        <v>28</v>
      </c>
      <c r="C38" s="84">
        <v>128.82</v>
      </c>
      <c r="D38" s="84">
        <v>118.9</v>
      </c>
      <c r="E38" s="84">
        <v>114.86</v>
      </c>
      <c r="F38" s="84">
        <v>109.74</v>
      </c>
      <c r="G38" s="84">
        <v>117.66</v>
      </c>
      <c r="H38" s="84">
        <v>138.86000000000001</v>
      </c>
      <c r="I38" s="84">
        <v>159.46</v>
      </c>
      <c r="J38" s="84">
        <v>203.66</v>
      </c>
      <c r="K38" s="84">
        <v>219.38</v>
      </c>
      <c r="L38" s="84">
        <v>222.62</v>
      </c>
      <c r="M38" s="84">
        <v>246</v>
      </c>
      <c r="N38" s="84">
        <v>222.7</v>
      </c>
      <c r="O38" s="84">
        <v>229.88</v>
      </c>
      <c r="P38" s="84">
        <v>208.44</v>
      </c>
      <c r="Q38" s="84">
        <v>207.54</v>
      </c>
      <c r="R38" s="84">
        <v>168.4</v>
      </c>
      <c r="S38" s="84">
        <v>169.38</v>
      </c>
      <c r="T38" s="119">
        <v>181.08</v>
      </c>
      <c r="U38" s="84">
        <v>183.28</v>
      </c>
      <c r="V38" s="84">
        <v>193.7</v>
      </c>
      <c r="W38" s="84">
        <v>202.64</v>
      </c>
      <c r="X38" s="84">
        <v>177.58</v>
      </c>
      <c r="Y38" s="84">
        <v>157.26</v>
      </c>
      <c r="Z38" s="84">
        <v>133.52000000000001</v>
      </c>
      <c r="AA38" s="77">
        <v>4215.3600000000006</v>
      </c>
      <c r="AB38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</row>
    <row r="39" spans="1:47" s="15" customFormat="1" ht="18" customHeight="1" x14ac:dyDescent="0.25">
      <c r="A39" s="70">
        <v>4</v>
      </c>
      <c r="B39" s="79" t="s">
        <v>29</v>
      </c>
      <c r="C39" s="84">
        <v>190.88</v>
      </c>
      <c r="D39" s="84">
        <v>172.12</v>
      </c>
      <c r="E39" s="84">
        <v>170.44</v>
      </c>
      <c r="F39" s="84">
        <v>173.2</v>
      </c>
      <c r="G39" s="84">
        <v>172.52</v>
      </c>
      <c r="H39" s="84">
        <v>199.16</v>
      </c>
      <c r="I39" s="84">
        <v>222.24</v>
      </c>
      <c r="J39" s="84">
        <v>228.08</v>
      </c>
      <c r="K39" s="84">
        <v>223.64</v>
      </c>
      <c r="L39" s="84">
        <v>231.44</v>
      </c>
      <c r="M39" s="84">
        <v>254.36000000000004</v>
      </c>
      <c r="N39" s="84">
        <v>275.88</v>
      </c>
      <c r="O39" s="84">
        <v>263.68</v>
      </c>
      <c r="P39" s="84">
        <v>233.8</v>
      </c>
      <c r="Q39" s="84">
        <v>243.68</v>
      </c>
      <c r="R39" s="84">
        <v>232</v>
      </c>
      <c r="S39" s="84">
        <v>236.16</v>
      </c>
      <c r="T39" s="119">
        <v>261.36</v>
      </c>
      <c r="U39" s="84">
        <v>267.92</v>
      </c>
      <c r="V39" s="84">
        <v>279.08</v>
      </c>
      <c r="W39" s="84">
        <v>290.39999999999998</v>
      </c>
      <c r="X39" s="84">
        <v>266.2</v>
      </c>
      <c r="Y39" s="84">
        <v>224.96</v>
      </c>
      <c r="Z39" s="84">
        <v>195.04</v>
      </c>
      <c r="AA39" s="77">
        <v>5508.2400000000007</v>
      </c>
      <c r="AB39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47" s="15" customFormat="1" ht="18.75" customHeight="1" x14ac:dyDescent="0.25">
      <c r="A40" s="70">
        <v>5</v>
      </c>
      <c r="B40" s="79" t="s">
        <v>30</v>
      </c>
      <c r="C40" s="84">
        <v>40.68</v>
      </c>
      <c r="D40" s="84">
        <v>39.76</v>
      </c>
      <c r="E40" s="84">
        <v>40.32</v>
      </c>
      <c r="F40" s="84">
        <v>40.119999999999997</v>
      </c>
      <c r="G40" s="84">
        <v>36.32</v>
      </c>
      <c r="H40" s="84">
        <v>35.04</v>
      </c>
      <c r="I40" s="84">
        <v>37.520000000000003</v>
      </c>
      <c r="J40" s="84">
        <v>83.56</v>
      </c>
      <c r="K40" s="84">
        <v>102.24</v>
      </c>
      <c r="L40" s="84">
        <v>99.4</v>
      </c>
      <c r="M40" s="84">
        <v>93.72</v>
      </c>
      <c r="N40" s="84">
        <v>102</v>
      </c>
      <c r="O40" s="84">
        <v>96.92</v>
      </c>
      <c r="P40" s="84">
        <v>91.48</v>
      </c>
      <c r="Q40" s="84">
        <v>83.52</v>
      </c>
      <c r="R40" s="84">
        <v>75.92</v>
      </c>
      <c r="S40" s="84">
        <v>54.6</v>
      </c>
      <c r="T40" s="119">
        <v>38.56</v>
      </c>
      <c r="U40" s="84">
        <v>38.6</v>
      </c>
      <c r="V40" s="84">
        <v>41.36</v>
      </c>
      <c r="W40" s="84">
        <v>41</v>
      </c>
      <c r="X40" s="84">
        <v>40.880000000000003</v>
      </c>
      <c r="Y40" s="84">
        <v>40.44</v>
      </c>
      <c r="Z40" s="84">
        <v>40.200000000000003</v>
      </c>
      <c r="AA40" s="77">
        <v>1434.1599999999999</v>
      </c>
      <c r="AB40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</row>
    <row r="41" spans="1:47" s="15" customFormat="1" ht="18" customHeight="1" x14ac:dyDescent="0.25">
      <c r="A41" s="70">
        <v>6</v>
      </c>
      <c r="B41" s="79" t="s">
        <v>32</v>
      </c>
      <c r="C41" s="84">
        <v>14.47</v>
      </c>
      <c r="D41" s="84">
        <v>12.37</v>
      </c>
      <c r="E41" s="84">
        <v>11.05</v>
      </c>
      <c r="F41" s="84">
        <v>11.95</v>
      </c>
      <c r="G41" s="84">
        <v>11.31</v>
      </c>
      <c r="H41" s="84">
        <v>11.52</v>
      </c>
      <c r="I41" s="84">
        <v>12.16</v>
      </c>
      <c r="J41" s="84">
        <v>16.260000000000002</v>
      </c>
      <c r="K41" s="84">
        <v>15.73</v>
      </c>
      <c r="L41" s="84">
        <v>17.13</v>
      </c>
      <c r="M41" s="84">
        <v>18.32</v>
      </c>
      <c r="N41" s="84">
        <v>17.86</v>
      </c>
      <c r="O41" s="84">
        <v>24.45</v>
      </c>
      <c r="P41" s="84">
        <v>20.78</v>
      </c>
      <c r="Q41" s="84">
        <v>19.45</v>
      </c>
      <c r="R41" s="84">
        <v>18.420000000000002</v>
      </c>
      <c r="S41" s="84">
        <v>16.89</v>
      </c>
      <c r="T41" s="119">
        <v>16.559999999999999</v>
      </c>
      <c r="U41" s="84">
        <v>17.89</v>
      </c>
      <c r="V41" s="84">
        <v>18.64</v>
      </c>
      <c r="W41" s="84">
        <v>19.850000000000001</v>
      </c>
      <c r="X41" s="84">
        <v>19.32</v>
      </c>
      <c r="Y41" s="84">
        <v>17.62</v>
      </c>
      <c r="Z41" s="84">
        <v>15.03</v>
      </c>
      <c r="AA41" s="77">
        <v>395.03000000000003</v>
      </c>
      <c r="AB41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</row>
    <row r="42" spans="1:47" s="15" customFormat="1" ht="18.75" customHeight="1" x14ac:dyDescent="0.25">
      <c r="A42" s="70">
        <v>7</v>
      </c>
      <c r="B42" s="79" t="s">
        <v>31</v>
      </c>
      <c r="C42" s="84">
        <v>47.92</v>
      </c>
      <c r="D42" s="84">
        <v>48.46</v>
      </c>
      <c r="E42" s="84">
        <v>59.54</v>
      </c>
      <c r="F42" s="84">
        <v>47.3</v>
      </c>
      <c r="G42" s="84">
        <v>40.93</v>
      </c>
      <c r="H42" s="84">
        <v>48.52</v>
      </c>
      <c r="I42" s="84">
        <v>50.79</v>
      </c>
      <c r="J42" s="84">
        <v>50.59</v>
      </c>
      <c r="K42" s="84">
        <v>70.510000000000005</v>
      </c>
      <c r="L42" s="84">
        <v>71.34</v>
      </c>
      <c r="M42" s="84">
        <v>75.900000000000006</v>
      </c>
      <c r="N42" s="84">
        <v>83.47</v>
      </c>
      <c r="O42" s="84">
        <v>78.09</v>
      </c>
      <c r="P42" s="84">
        <v>67.349999999999994</v>
      </c>
      <c r="Q42" s="84">
        <v>69.97</v>
      </c>
      <c r="R42" s="84">
        <v>65.290000000000006</v>
      </c>
      <c r="S42" s="84">
        <v>64.23</v>
      </c>
      <c r="T42" s="119">
        <v>64.489999999999995</v>
      </c>
      <c r="U42" s="84">
        <v>62.64</v>
      </c>
      <c r="V42" s="84">
        <v>68.53</v>
      </c>
      <c r="W42" s="84">
        <v>68.11</v>
      </c>
      <c r="X42" s="84">
        <v>60.57</v>
      </c>
      <c r="Y42" s="84">
        <v>54.91</v>
      </c>
      <c r="Z42" s="84">
        <v>48.57</v>
      </c>
      <c r="AA42" s="77">
        <v>1468.0200000000002</v>
      </c>
      <c r="AB42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</row>
    <row r="43" spans="1:47" s="15" customFormat="1" ht="18.75" customHeight="1" x14ac:dyDescent="0.25">
      <c r="A43" s="70">
        <v>8</v>
      </c>
      <c r="B43" s="79" t="s">
        <v>33</v>
      </c>
      <c r="C43" s="84">
        <v>9.23</v>
      </c>
      <c r="D43" s="84">
        <v>9.31</v>
      </c>
      <c r="E43" s="84">
        <v>9.6199999999999992</v>
      </c>
      <c r="F43" s="84">
        <v>9.2799999999999994</v>
      </c>
      <c r="G43" s="84">
        <v>8.5399999999999991</v>
      </c>
      <c r="H43" s="84">
        <v>8.17</v>
      </c>
      <c r="I43" s="84">
        <v>8.25</v>
      </c>
      <c r="J43" s="84">
        <v>9.06</v>
      </c>
      <c r="K43" s="84">
        <v>8.15</v>
      </c>
      <c r="L43" s="84">
        <v>7.59</v>
      </c>
      <c r="M43" s="84">
        <v>9.75</v>
      </c>
      <c r="N43" s="84">
        <v>10.15</v>
      </c>
      <c r="O43" s="84">
        <v>10.75</v>
      </c>
      <c r="P43" s="84">
        <v>12.93</v>
      </c>
      <c r="Q43" s="84">
        <v>10.210000000000001</v>
      </c>
      <c r="R43" s="84">
        <v>7.72</v>
      </c>
      <c r="S43" s="84">
        <v>9.09</v>
      </c>
      <c r="T43" s="119">
        <v>12.57</v>
      </c>
      <c r="U43" s="84">
        <v>12.67</v>
      </c>
      <c r="V43" s="84">
        <v>11.28</v>
      </c>
      <c r="W43" s="84">
        <v>14.23</v>
      </c>
      <c r="X43" s="84">
        <v>15.880000000000003</v>
      </c>
      <c r="Y43" s="84">
        <v>10.89</v>
      </c>
      <c r="Z43" s="84">
        <v>9.9600000000000009</v>
      </c>
      <c r="AA43" s="77">
        <v>245.28</v>
      </c>
      <c r="AB43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</row>
    <row r="44" spans="1:47" s="15" customFormat="1" ht="18.75" customHeight="1" x14ac:dyDescent="0.25">
      <c r="A44" s="70">
        <v>9</v>
      </c>
      <c r="B44" s="79" t="s">
        <v>34</v>
      </c>
      <c r="C44" s="84">
        <v>22.3</v>
      </c>
      <c r="D44" s="84">
        <v>21.33</v>
      </c>
      <c r="E44" s="84">
        <v>19.82</v>
      </c>
      <c r="F44" s="84">
        <v>19.899999999999999</v>
      </c>
      <c r="G44" s="84">
        <v>19.23</v>
      </c>
      <c r="H44" s="84">
        <v>20.96</v>
      </c>
      <c r="I44" s="84">
        <v>23.25</v>
      </c>
      <c r="J44" s="84">
        <v>26.48</v>
      </c>
      <c r="K44" s="84">
        <v>28.47</v>
      </c>
      <c r="L44" s="84">
        <v>27.22</v>
      </c>
      <c r="M44" s="84">
        <v>36.880000000000003</v>
      </c>
      <c r="N44" s="84">
        <v>36.54</v>
      </c>
      <c r="O44" s="84">
        <v>40.11</v>
      </c>
      <c r="P44" s="84">
        <v>35.49</v>
      </c>
      <c r="Q44" s="84">
        <v>33.65</v>
      </c>
      <c r="R44" s="84">
        <v>33.03</v>
      </c>
      <c r="S44" s="84">
        <v>32.1</v>
      </c>
      <c r="T44" s="119">
        <v>31.83</v>
      </c>
      <c r="U44" s="84">
        <v>33.22</v>
      </c>
      <c r="V44" s="84">
        <v>33.799999999999997</v>
      </c>
      <c r="W44" s="84">
        <v>35.39</v>
      </c>
      <c r="X44" s="84">
        <v>33.9</v>
      </c>
      <c r="Y44" s="84">
        <v>28.73</v>
      </c>
      <c r="Z44" s="84">
        <v>22.62</v>
      </c>
      <c r="AA44" s="77">
        <v>696.25000000000023</v>
      </c>
      <c r="AB4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</row>
    <row r="45" spans="1:47" s="15" customFormat="1" ht="18" customHeight="1" x14ac:dyDescent="0.25">
      <c r="A45" s="70">
        <v>10</v>
      </c>
      <c r="B45" s="79" t="s">
        <v>176</v>
      </c>
      <c r="C45" s="84">
        <v>272.48</v>
      </c>
      <c r="D45" s="84">
        <v>314.64</v>
      </c>
      <c r="E45" s="84">
        <v>311.52</v>
      </c>
      <c r="F45" s="84">
        <v>252.92</v>
      </c>
      <c r="G45" s="84">
        <v>244.44</v>
      </c>
      <c r="H45" s="84">
        <v>238.84</v>
      </c>
      <c r="I45" s="84">
        <v>352.72</v>
      </c>
      <c r="J45" s="84">
        <v>424</v>
      </c>
      <c r="K45" s="84">
        <v>307.48</v>
      </c>
      <c r="L45" s="84">
        <v>336.44</v>
      </c>
      <c r="M45" s="84">
        <v>428.68</v>
      </c>
      <c r="N45" s="84">
        <v>426.96</v>
      </c>
      <c r="O45" s="84">
        <v>378.12</v>
      </c>
      <c r="P45" s="84">
        <v>435.56</v>
      </c>
      <c r="Q45" s="84">
        <v>347.64</v>
      </c>
      <c r="R45" s="84">
        <v>167.32</v>
      </c>
      <c r="S45" s="84">
        <v>139.19999999999999</v>
      </c>
      <c r="T45" s="119">
        <v>232.88</v>
      </c>
      <c r="U45" s="84">
        <v>240.48</v>
      </c>
      <c r="V45" s="84">
        <v>247.04</v>
      </c>
      <c r="W45" s="84">
        <v>181.4</v>
      </c>
      <c r="X45" s="84">
        <v>197</v>
      </c>
      <c r="Y45" s="84">
        <v>323.24</v>
      </c>
      <c r="Z45" s="84">
        <v>237.72</v>
      </c>
      <c r="AA45" s="77">
        <v>7038.7199999999993</v>
      </c>
      <c r="AB45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</row>
    <row r="46" spans="1:47" s="15" customFormat="1" ht="18.75" customHeight="1" x14ac:dyDescent="0.25">
      <c r="A46" s="70">
        <v>11</v>
      </c>
      <c r="B46" s="79" t="s">
        <v>134</v>
      </c>
      <c r="C46" s="84">
        <v>0.19</v>
      </c>
      <c r="D46" s="84">
        <v>0.19</v>
      </c>
      <c r="E46" s="84">
        <v>0.19</v>
      </c>
      <c r="F46" s="84">
        <v>0.19</v>
      </c>
      <c r="G46" s="84">
        <v>0.18</v>
      </c>
      <c r="H46" s="84">
        <v>0.13</v>
      </c>
      <c r="I46" s="84">
        <v>7.0000000000000007E-2</v>
      </c>
      <c r="J46" s="84">
        <v>0.04</v>
      </c>
      <c r="K46" s="84">
        <v>0.1</v>
      </c>
      <c r="L46" s="84">
        <v>0.02</v>
      </c>
      <c r="M46" s="84">
        <v>0.02</v>
      </c>
      <c r="N46" s="84">
        <v>0.02</v>
      </c>
      <c r="O46" s="84">
        <v>0.04</v>
      </c>
      <c r="P46" s="84">
        <v>0.66</v>
      </c>
      <c r="Q46" s="84">
        <v>0.27</v>
      </c>
      <c r="R46" s="84">
        <v>0.02</v>
      </c>
      <c r="S46" s="84">
        <v>0.03</v>
      </c>
      <c r="T46" s="119">
        <v>0.02</v>
      </c>
      <c r="U46" s="84">
        <v>0.15</v>
      </c>
      <c r="V46" s="84">
        <v>0.15</v>
      </c>
      <c r="W46" s="84">
        <v>0.49</v>
      </c>
      <c r="X46" s="84">
        <v>37.72</v>
      </c>
      <c r="Y46" s="84">
        <v>37.11</v>
      </c>
      <c r="Z46" s="84">
        <v>36.369999999999997</v>
      </c>
      <c r="AA46" s="77">
        <v>114.36999999999999</v>
      </c>
      <c r="AB46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</row>
    <row r="47" spans="1:47" s="15" customFormat="1" ht="18" customHeight="1" x14ac:dyDescent="0.25">
      <c r="A47" s="70">
        <v>12</v>
      </c>
      <c r="B47" s="79" t="s">
        <v>135</v>
      </c>
      <c r="C47" s="84">
        <v>2.82</v>
      </c>
      <c r="D47" s="84">
        <v>3.06</v>
      </c>
      <c r="E47" s="84">
        <v>3.28</v>
      </c>
      <c r="F47" s="84">
        <v>1.9</v>
      </c>
      <c r="G47" s="84">
        <v>1.84</v>
      </c>
      <c r="H47" s="84">
        <v>2.5</v>
      </c>
      <c r="I47" s="84">
        <v>2.66</v>
      </c>
      <c r="J47" s="84">
        <v>1.68</v>
      </c>
      <c r="K47" s="84">
        <v>1.62</v>
      </c>
      <c r="L47" s="84">
        <v>2.62</v>
      </c>
      <c r="M47" s="84">
        <v>1.56</v>
      </c>
      <c r="N47" s="84">
        <v>2.5</v>
      </c>
      <c r="O47" s="84">
        <v>1.46</v>
      </c>
      <c r="P47" s="84">
        <v>1.54</v>
      </c>
      <c r="Q47" s="84">
        <v>1.96</v>
      </c>
      <c r="R47" s="84">
        <v>2.8</v>
      </c>
      <c r="S47" s="84">
        <v>2.54</v>
      </c>
      <c r="T47" s="119">
        <v>2.1800000000000002</v>
      </c>
      <c r="U47" s="84">
        <v>3.42</v>
      </c>
      <c r="V47" s="84">
        <v>2.3199999999999998</v>
      </c>
      <c r="W47" s="84">
        <v>2.4</v>
      </c>
      <c r="X47" s="84">
        <v>3.72</v>
      </c>
      <c r="Y47" s="84">
        <v>5.96</v>
      </c>
      <c r="Z47" s="84">
        <v>3.66</v>
      </c>
      <c r="AA47" s="77">
        <v>62</v>
      </c>
      <c r="AB47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</row>
    <row r="48" spans="1:47" s="15" customFormat="1" ht="18.75" customHeight="1" x14ac:dyDescent="0.25">
      <c r="A48" s="70"/>
      <c r="B48" s="79" t="s">
        <v>24</v>
      </c>
      <c r="C48" s="84">
        <f>SUM(C36:C47)</f>
        <v>1576.6100000000001</v>
      </c>
      <c r="D48" s="84">
        <f t="shared" ref="D48:AA48" si="1">SUM(D36:D47)</f>
        <v>1631.1399999999999</v>
      </c>
      <c r="E48" s="84">
        <f t="shared" si="1"/>
        <v>1616.8799999999997</v>
      </c>
      <c r="F48" s="84">
        <f t="shared" si="1"/>
        <v>1473.4</v>
      </c>
      <c r="G48" s="84">
        <f t="shared" si="1"/>
        <v>1446.71</v>
      </c>
      <c r="H48" s="84">
        <f t="shared" si="1"/>
        <v>1546.4</v>
      </c>
      <c r="I48" s="84">
        <f t="shared" si="1"/>
        <v>1878.3000000000002</v>
      </c>
      <c r="J48" s="84">
        <f t="shared" si="1"/>
        <v>2293.27</v>
      </c>
      <c r="K48" s="84">
        <f t="shared" si="1"/>
        <v>2235.36</v>
      </c>
      <c r="L48" s="84">
        <f t="shared" si="1"/>
        <v>2312.9999999999995</v>
      </c>
      <c r="M48" s="84">
        <f t="shared" si="1"/>
        <v>2586.15</v>
      </c>
      <c r="N48" s="84">
        <f t="shared" si="1"/>
        <v>2650.82</v>
      </c>
      <c r="O48" s="84">
        <f t="shared" si="1"/>
        <v>2463.6799999999998</v>
      </c>
      <c r="P48" s="84">
        <f t="shared" si="1"/>
        <v>2506.5499999999997</v>
      </c>
      <c r="Q48" s="84">
        <f t="shared" si="1"/>
        <v>2295.3500000000004</v>
      </c>
      <c r="R48" s="84">
        <f t="shared" si="1"/>
        <v>1863.0800000000002</v>
      </c>
      <c r="S48" s="84">
        <f t="shared" si="1"/>
        <v>1690.5799999999997</v>
      </c>
      <c r="T48" s="84">
        <f t="shared" si="1"/>
        <v>1862.6499999999999</v>
      </c>
      <c r="U48" s="84">
        <f t="shared" si="1"/>
        <v>1854.0500000000004</v>
      </c>
      <c r="V48" s="84">
        <f t="shared" si="1"/>
        <v>1935.5399999999997</v>
      </c>
      <c r="W48" s="84">
        <f t="shared" si="1"/>
        <v>1824.8300000000002</v>
      </c>
      <c r="X48" s="84">
        <f t="shared" si="1"/>
        <v>1808.1500000000003</v>
      </c>
      <c r="Y48" s="84">
        <f t="shared" si="1"/>
        <v>1897.2800000000002</v>
      </c>
      <c r="Z48" s="84">
        <f t="shared" si="1"/>
        <v>1597.1299999999999</v>
      </c>
      <c r="AA48" s="84">
        <f t="shared" si="1"/>
        <v>46846.91</v>
      </c>
      <c r="AB48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</row>
    <row r="49" spans="1:289" s="15" customFormat="1" x14ac:dyDescent="0.25">
      <c r="A49" s="70"/>
      <c r="B49" s="79" t="s">
        <v>25</v>
      </c>
      <c r="C49" s="85">
        <v>18</v>
      </c>
      <c r="D49" s="85">
        <v>19</v>
      </c>
      <c r="E49" s="85">
        <v>20</v>
      </c>
      <c r="F49" s="85">
        <v>21</v>
      </c>
      <c r="G49" s="85">
        <v>23</v>
      </c>
      <c r="H49" s="85">
        <v>24</v>
      </c>
      <c r="I49" s="85">
        <v>25</v>
      </c>
      <c r="J49" s="85">
        <v>26</v>
      </c>
      <c r="K49" s="85">
        <v>27</v>
      </c>
      <c r="L49" s="85">
        <v>26</v>
      </c>
      <c r="M49" s="85">
        <v>25</v>
      </c>
      <c r="N49" s="85">
        <v>24</v>
      </c>
      <c r="O49" s="85">
        <v>24</v>
      </c>
      <c r="P49" s="85">
        <v>24</v>
      </c>
      <c r="Q49" s="85">
        <v>24</v>
      </c>
      <c r="R49" s="85">
        <v>23</v>
      </c>
      <c r="S49" s="85">
        <v>21</v>
      </c>
      <c r="T49" s="118">
        <v>19</v>
      </c>
      <c r="U49" s="85">
        <v>19</v>
      </c>
      <c r="V49" s="85">
        <v>18</v>
      </c>
      <c r="W49" s="85">
        <v>18</v>
      </c>
      <c r="X49" s="85">
        <v>18</v>
      </c>
      <c r="Y49" s="85">
        <v>17</v>
      </c>
      <c r="Z49" s="85">
        <v>16</v>
      </c>
      <c r="AA49" s="85"/>
      <c r="AB49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</row>
    <row r="50" spans="1:289" ht="15" customHeight="1" x14ac:dyDescent="0.2">
      <c r="A50" s="127" t="s">
        <v>36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9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</row>
    <row r="51" spans="1:289" s="18" customFormat="1" x14ac:dyDescent="0.25">
      <c r="A51" s="70">
        <v>1</v>
      </c>
      <c r="B51" s="79" t="s">
        <v>231</v>
      </c>
      <c r="C51" s="84">
        <v>135.12</v>
      </c>
      <c r="D51" s="84">
        <v>132.96</v>
      </c>
      <c r="E51" s="84">
        <v>123</v>
      </c>
      <c r="F51" s="84">
        <v>122.4</v>
      </c>
      <c r="G51" s="84">
        <v>123.64</v>
      </c>
      <c r="H51" s="84">
        <v>129.19999999999999</v>
      </c>
      <c r="I51" s="84">
        <v>136</v>
      </c>
      <c r="J51" s="84">
        <v>143.36000000000001</v>
      </c>
      <c r="K51" s="84">
        <v>221.8</v>
      </c>
      <c r="L51" s="84">
        <v>243.92</v>
      </c>
      <c r="M51" s="84">
        <v>236.76</v>
      </c>
      <c r="N51" s="84">
        <v>249.08</v>
      </c>
      <c r="O51" s="84">
        <v>180.88</v>
      </c>
      <c r="P51" s="84">
        <v>220.8</v>
      </c>
      <c r="Q51" s="84">
        <v>200.88</v>
      </c>
      <c r="R51" s="84">
        <v>199</v>
      </c>
      <c r="S51" s="84">
        <v>202.24</v>
      </c>
      <c r="T51" s="119">
        <v>187.24</v>
      </c>
      <c r="U51" s="84">
        <v>180.92</v>
      </c>
      <c r="V51" s="84">
        <v>197.68</v>
      </c>
      <c r="W51" s="84">
        <v>188.04</v>
      </c>
      <c r="X51" s="84">
        <v>182.4</v>
      </c>
      <c r="Y51" s="84">
        <v>158.80000000000001</v>
      </c>
      <c r="Z51" s="84">
        <v>137.16</v>
      </c>
      <c r="AA51" s="84">
        <v>4233.28</v>
      </c>
      <c r="AB51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7"/>
    </row>
    <row r="52" spans="1:289" s="20" customFormat="1" x14ac:dyDescent="0.25">
      <c r="A52" s="70">
        <v>2</v>
      </c>
      <c r="B52" s="79" t="s">
        <v>232</v>
      </c>
      <c r="C52" s="84">
        <v>60.36</v>
      </c>
      <c r="D52" s="84">
        <v>58.86</v>
      </c>
      <c r="E52" s="84">
        <v>58.29</v>
      </c>
      <c r="F52" s="84">
        <v>57.63</v>
      </c>
      <c r="G52" s="84">
        <v>55.26</v>
      </c>
      <c r="H52" s="84">
        <v>63.24</v>
      </c>
      <c r="I52" s="84">
        <v>97.68</v>
      </c>
      <c r="J52" s="84">
        <v>117.54</v>
      </c>
      <c r="K52" s="84">
        <v>134.19</v>
      </c>
      <c r="L52" s="84">
        <v>144.54</v>
      </c>
      <c r="M52" s="84">
        <v>162.9</v>
      </c>
      <c r="N52" s="84">
        <v>161.69999999999999</v>
      </c>
      <c r="O52" s="84">
        <v>159.87</v>
      </c>
      <c r="P52" s="84">
        <v>190.32</v>
      </c>
      <c r="Q52" s="84">
        <v>181.98</v>
      </c>
      <c r="R52" s="84">
        <v>167.19</v>
      </c>
      <c r="S52" s="84">
        <v>90.39</v>
      </c>
      <c r="T52" s="119">
        <v>78.42</v>
      </c>
      <c r="U52" s="84">
        <v>74.64</v>
      </c>
      <c r="V52" s="84">
        <v>77.22</v>
      </c>
      <c r="W52" s="84">
        <v>78.209999999999994</v>
      </c>
      <c r="X52" s="84">
        <v>74.040000000000006</v>
      </c>
      <c r="Y52" s="84">
        <v>63.09</v>
      </c>
      <c r="Z52" s="84">
        <v>59.43</v>
      </c>
      <c r="AA52" s="84">
        <v>2466.9899999999998</v>
      </c>
      <c r="AB52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9"/>
    </row>
    <row r="53" spans="1:289" s="20" customFormat="1" x14ac:dyDescent="0.25">
      <c r="A53" s="70">
        <v>3</v>
      </c>
      <c r="B53" s="79" t="s">
        <v>233</v>
      </c>
      <c r="C53" s="84">
        <v>189.96</v>
      </c>
      <c r="D53" s="84">
        <v>177.92</v>
      </c>
      <c r="E53" s="84">
        <v>172.72</v>
      </c>
      <c r="F53" s="84">
        <v>166</v>
      </c>
      <c r="G53" s="84">
        <v>162.19999999999999</v>
      </c>
      <c r="H53" s="84">
        <v>175.04</v>
      </c>
      <c r="I53" s="84">
        <v>206.8</v>
      </c>
      <c r="J53" s="84">
        <v>228.12</v>
      </c>
      <c r="K53" s="84">
        <v>262.64</v>
      </c>
      <c r="L53" s="84">
        <v>277.04000000000002</v>
      </c>
      <c r="M53" s="84">
        <v>279.16000000000003</v>
      </c>
      <c r="N53" s="84">
        <v>282</v>
      </c>
      <c r="O53" s="84">
        <v>306.04000000000002</v>
      </c>
      <c r="P53" s="84">
        <v>314.08</v>
      </c>
      <c r="Q53" s="84">
        <v>290.88</v>
      </c>
      <c r="R53" s="84">
        <v>278.95999999999998</v>
      </c>
      <c r="S53" s="84">
        <v>278.39999999999998</v>
      </c>
      <c r="T53" s="119">
        <v>274.8</v>
      </c>
      <c r="U53" s="84">
        <v>290.27999999999997</v>
      </c>
      <c r="V53" s="84">
        <v>297.95999999999998</v>
      </c>
      <c r="W53" s="84">
        <v>313.52</v>
      </c>
      <c r="X53" s="84">
        <v>295.88</v>
      </c>
      <c r="Y53" s="84">
        <v>255.84</v>
      </c>
      <c r="Z53" s="84">
        <v>211.48</v>
      </c>
      <c r="AA53" s="84">
        <v>5987.7199999999984</v>
      </c>
      <c r="AB53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9"/>
    </row>
    <row r="54" spans="1:289" s="20" customFormat="1" x14ac:dyDescent="0.25">
      <c r="A54" s="70">
        <v>4</v>
      </c>
      <c r="B54" s="79" t="s">
        <v>234</v>
      </c>
      <c r="C54" s="84">
        <v>623.91999999999996</v>
      </c>
      <c r="D54" s="84">
        <v>602.9</v>
      </c>
      <c r="E54" s="84">
        <v>560.67999999999995</v>
      </c>
      <c r="F54" s="84">
        <v>539.58000000000004</v>
      </c>
      <c r="G54" s="84">
        <v>547.76</v>
      </c>
      <c r="H54" s="84">
        <v>582.84</v>
      </c>
      <c r="I54" s="84">
        <v>673.8</v>
      </c>
      <c r="J54" s="84">
        <v>739.78</v>
      </c>
      <c r="K54" s="84">
        <v>762.44</v>
      </c>
      <c r="L54" s="84">
        <v>805.32</v>
      </c>
      <c r="M54" s="84">
        <v>800.14</v>
      </c>
      <c r="N54" s="84">
        <v>806.94</v>
      </c>
      <c r="O54" s="84">
        <v>839.38</v>
      </c>
      <c r="P54" s="84">
        <v>835.42</v>
      </c>
      <c r="Q54" s="84">
        <v>802.54</v>
      </c>
      <c r="R54" s="84">
        <v>805.42</v>
      </c>
      <c r="S54" s="84">
        <v>795.64</v>
      </c>
      <c r="T54" s="119">
        <v>828.5</v>
      </c>
      <c r="U54" s="84">
        <v>882.2</v>
      </c>
      <c r="V54" s="84">
        <v>971.6</v>
      </c>
      <c r="W54" s="84">
        <v>1019.44</v>
      </c>
      <c r="X54" s="84">
        <v>973.26</v>
      </c>
      <c r="Y54" s="84">
        <v>858.72</v>
      </c>
      <c r="Z54" s="84">
        <v>719.22</v>
      </c>
      <c r="AA54" s="84">
        <v>18377.440000000002</v>
      </c>
      <c r="AB5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9"/>
    </row>
    <row r="55" spans="1:289" s="20" customFormat="1" x14ac:dyDescent="0.25">
      <c r="A55" s="70">
        <v>5</v>
      </c>
      <c r="B55" s="79" t="s">
        <v>235</v>
      </c>
      <c r="C55" s="84"/>
      <c r="D55" s="84"/>
      <c r="E55" s="84">
        <v>24.04</v>
      </c>
      <c r="F55" s="84">
        <v>23.72</v>
      </c>
      <c r="G55" s="84">
        <v>23.96</v>
      </c>
      <c r="H55" s="84">
        <v>24.2</v>
      </c>
      <c r="I55" s="84">
        <v>24.8</v>
      </c>
      <c r="J55" s="84">
        <v>37.04</v>
      </c>
      <c r="K55" s="84">
        <v>84.96</v>
      </c>
      <c r="L55" s="84">
        <v>201.92</v>
      </c>
      <c r="M55" s="84">
        <v>232.56</v>
      </c>
      <c r="N55" s="84">
        <v>202.44</v>
      </c>
      <c r="O55" s="84">
        <v>203.8</v>
      </c>
      <c r="P55" s="84">
        <v>95.6</v>
      </c>
      <c r="Q55" s="84">
        <v>95.08</v>
      </c>
      <c r="R55" s="84">
        <v>99.08</v>
      </c>
      <c r="S55" s="84">
        <v>101.44</v>
      </c>
      <c r="T55" s="119">
        <v>49.88</v>
      </c>
      <c r="U55" s="84">
        <v>45.96</v>
      </c>
      <c r="V55" s="84">
        <v>37.04</v>
      </c>
      <c r="W55" s="84">
        <v>24.56</v>
      </c>
      <c r="X55" s="84">
        <v>21.96</v>
      </c>
      <c r="Y55" s="84">
        <v>21.8</v>
      </c>
      <c r="Z55" s="84">
        <v>22.16</v>
      </c>
      <c r="AA55" s="84">
        <v>1698</v>
      </c>
      <c r="AB55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9"/>
    </row>
    <row r="56" spans="1:289" s="20" customFormat="1" x14ac:dyDescent="0.25">
      <c r="A56" s="70">
        <v>6</v>
      </c>
      <c r="B56" s="79" t="s">
        <v>236</v>
      </c>
      <c r="C56" s="84">
        <v>1142.52</v>
      </c>
      <c r="D56" s="84">
        <v>1036.96</v>
      </c>
      <c r="E56" s="84">
        <v>973.28</v>
      </c>
      <c r="F56" s="84">
        <v>946.44</v>
      </c>
      <c r="G56" s="84">
        <v>941.32</v>
      </c>
      <c r="H56" s="84">
        <v>986.04</v>
      </c>
      <c r="I56" s="84">
        <v>1170.2</v>
      </c>
      <c r="J56" s="84">
        <v>1378.44</v>
      </c>
      <c r="K56" s="84">
        <v>1609.92</v>
      </c>
      <c r="L56" s="84">
        <v>1737.56</v>
      </c>
      <c r="M56" s="84">
        <v>1716.8</v>
      </c>
      <c r="N56" s="84">
        <v>1797.68</v>
      </c>
      <c r="O56" s="84">
        <v>1950.72</v>
      </c>
      <c r="P56" s="84">
        <v>1913.16</v>
      </c>
      <c r="Q56" s="84">
        <v>1791.36</v>
      </c>
      <c r="R56" s="84">
        <v>1729.36</v>
      </c>
      <c r="S56" s="84">
        <v>1706.12</v>
      </c>
      <c r="T56" s="119">
        <v>1675.2</v>
      </c>
      <c r="U56" s="84">
        <v>1664.64</v>
      </c>
      <c r="V56" s="84">
        <v>1729.04</v>
      </c>
      <c r="W56" s="84">
        <v>1798.52</v>
      </c>
      <c r="X56" s="84">
        <v>1745.88</v>
      </c>
      <c r="Y56" s="84">
        <v>1508.6</v>
      </c>
      <c r="Z56" s="84">
        <v>1283.1199999999999</v>
      </c>
      <c r="AA56" s="84">
        <v>35932.880000000005</v>
      </c>
      <c r="AB56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9"/>
    </row>
    <row r="57" spans="1:289" s="20" customFormat="1" x14ac:dyDescent="0.25">
      <c r="A57" s="70">
        <v>7</v>
      </c>
      <c r="B57" s="79" t="s">
        <v>237</v>
      </c>
      <c r="C57" s="84">
        <v>782.8</v>
      </c>
      <c r="D57" s="84">
        <v>710.84</v>
      </c>
      <c r="E57" s="84">
        <v>678.24</v>
      </c>
      <c r="F57" s="84">
        <v>653.72</v>
      </c>
      <c r="G57" s="84">
        <v>630</v>
      </c>
      <c r="H57" s="84">
        <v>654.76</v>
      </c>
      <c r="I57" s="84">
        <v>758.16</v>
      </c>
      <c r="J57" s="84">
        <v>878.84</v>
      </c>
      <c r="K57" s="84">
        <v>995.16</v>
      </c>
      <c r="L57" s="84">
        <v>1034.1199999999999</v>
      </c>
      <c r="M57" s="84">
        <v>1068.08</v>
      </c>
      <c r="N57" s="84">
        <v>1125.4000000000001</v>
      </c>
      <c r="O57" s="84">
        <v>1206.92</v>
      </c>
      <c r="P57" s="84">
        <v>1225.2</v>
      </c>
      <c r="Q57" s="84">
        <v>1155.4000000000001</v>
      </c>
      <c r="R57" s="84">
        <v>1115.8399999999999</v>
      </c>
      <c r="S57" s="84">
        <v>1108.04</v>
      </c>
      <c r="T57" s="119">
        <v>1101.2</v>
      </c>
      <c r="U57" s="84">
        <v>1095.8800000000001</v>
      </c>
      <c r="V57" s="84">
        <v>1125.48</v>
      </c>
      <c r="W57" s="84">
        <v>1204.1600000000001</v>
      </c>
      <c r="X57" s="84">
        <v>1183.1199999999999</v>
      </c>
      <c r="Y57" s="84">
        <v>1014.24</v>
      </c>
      <c r="Z57" s="84">
        <v>848.92</v>
      </c>
      <c r="AA57" s="84">
        <v>23354.52</v>
      </c>
      <c r="AB57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9"/>
    </row>
    <row r="58" spans="1:289" s="20" customFormat="1" x14ac:dyDescent="0.25">
      <c r="A58" s="70">
        <v>8</v>
      </c>
      <c r="B58" s="79" t="s">
        <v>238</v>
      </c>
      <c r="C58" s="84">
        <v>131.56</v>
      </c>
      <c r="D58" s="84">
        <v>130.32</v>
      </c>
      <c r="E58" s="84">
        <v>132.36000000000001</v>
      </c>
      <c r="F58" s="84">
        <v>230.56</v>
      </c>
      <c r="G58" s="84">
        <v>156.32</v>
      </c>
      <c r="H58" s="84">
        <v>162.04</v>
      </c>
      <c r="I58" s="84">
        <v>208.36</v>
      </c>
      <c r="J58" s="84">
        <v>208.76</v>
      </c>
      <c r="K58" s="84">
        <v>247.52</v>
      </c>
      <c r="L58" s="84">
        <v>301.83999999999997</v>
      </c>
      <c r="M58" s="84">
        <v>303.95999999999998</v>
      </c>
      <c r="N58" s="84">
        <v>295.76</v>
      </c>
      <c r="O58" s="84">
        <v>221.88</v>
      </c>
      <c r="P58" s="84">
        <v>288.32</v>
      </c>
      <c r="Q58" s="84">
        <v>279.36</v>
      </c>
      <c r="R58" s="84">
        <v>251.56</v>
      </c>
      <c r="S58" s="84">
        <v>217.36</v>
      </c>
      <c r="T58" s="119">
        <v>186.76</v>
      </c>
      <c r="U58" s="84">
        <v>179.88</v>
      </c>
      <c r="V58" s="84">
        <v>135.56</v>
      </c>
      <c r="W58" s="84">
        <v>142.56</v>
      </c>
      <c r="X58" s="84">
        <v>141.08000000000001</v>
      </c>
      <c r="Y58" s="84">
        <v>130.12</v>
      </c>
      <c r="Z58" s="84">
        <v>128</v>
      </c>
      <c r="AA58" s="84">
        <v>4811.8000000000011</v>
      </c>
      <c r="AB58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9"/>
    </row>
    <row r="59" spans="1:289" s="20" customFormat="1" x14ac:dyDescent="0.25">
      <c r="A59" s="70">
        <v>9</v>
      </c>
      <c r="B59" s="79" t="s">
        <v>239</v>
      </c>
      <c r="C59" s="84">
        <v>695.4</v>
      </c>
      <c r="D59" s="84">
        <v>664.2</v>
      </c>
      <c r="E59" s="84">
        <v>683.52</v>
      </c>
      <c r="F59" s="84">
        <v>669.16</v>
      </c>
      <c r="G59" s="84">
        <v>659.2</v>
      </c>
      <c r="H59" s="84">
        <v>682.16</v>
      </c>
      <c r="I59" s="84">
        <v>683.2</v>
      </c>
      <c r="J59" s="84">
        <v>751.56</v>
      </c>
      <c r="K59" s="84">
        <v>863.24</v>
      </c>
      <c r="L59" s="84">
        <v>901.4</v>
      </c>
      <c r="M59" s="84">
        <v>876.24</v>
      </c>
      <c r="N59" s="84">
        <v>812.6</v>
      </c>
      <c r="O59" s="84">
        <v>857.8</v>
      </c>
      <c r="P59" s="84">
        <v>916.12</v>
      </c>
      <c r="Q59" s="84">
        <v>896.92</v>
      </c>
      <c r="R59" s="84">
        <v>820.44</v>
      </c>
      <c r="S59" s="84">
        <v>766.32</v>
      </c>
      <c r="T59" s="119">
        <v>746.32</v>
      </c>
      <c r="U59" s="84">
        <v>689.12</v>
      </c>
      <c r="V59" s="84">
        <v>705.08</v>
      </c>
      <c r="W59" s="84">
        <v>737.56</v>
      </c>
      <c r="X59" s="84">
        <v>745.68</v>
      </c>
      <c r="Y59" s="84">
        <v>767.88</v>
      </c>
      <c r="Z59" s="84">
        <v>716.4</v>
      </c>
      <c r="AA59" s="84">
        <v>18307.52</v>
      </c>
      <c r="AB59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9"/>
    </row>
    <row r="60" spans="1:289" s="20" customFormat="1" x14ac:dyDescent="0.25">
      <c r="A60" s="70">
        <v>10</v>
      </c>
      <c r="B60" s="79" t="s">
        <v>240</v>
      </c>
      <c r="C60" s="84"/>
      <c r="D60" s="84"/>
      <c r="E60" s="84">
        <v>120</v>
      </c>
      <c r="F60" s="84">
        <v>110.48</v>
      </c>
      <c r="G60" s="84">
        <v>121.88</v>
      </c>
      <c r="H60" s="84">
        <v>117.96</v>
      </c>
      <c r="I60" s="84">
        <v>157.08000000000001</v>
      </c>
      <c r="J60" s="84">
        <v>153.44</v>
      </c>
      <c r="K60" s="84">
        <v>158.56</v>
      </c>
      <c r="L60" s="84">
        <v>154.04</v>
      </c>
      <c r="M60" s="84">
        <v>144.08000000000001</v>
      </c>
      <c r="N60" s="84">
        <v>154.28</v>
      </c>
      <c r="O60" s="84">
        <v>144.68</v>
      </c>
      <c r="P60" s="84">
        <v>144.56</v>
      </c>
      <c r="Q60" s="84">
        <v>145.52000000000001</v>
      </c>
      <c r="R60" s="84">
        <v>138.56</v>
      </c>
      <c r="S60" s="84">
        <v>122.12</v>
      </c>
      <c r="T60" s="119">
        <v>136.80000000000001</v>
      </c>
      <c r="U60" s="84">
        <v>156.76</v>
      </c>
      <c r="V60" s="84">
        <v>171.84</v>
      </c>
      <c r="W60" s="84">
        <v>164.8</v>
      </c>
      <c r="X60" s="84">
        <v>156.44</v>
      </c>
      <c r="Y60" s="84">
        <v>130.68</v>
      </c>
      <c r="Z60" s="84">
        <v>130.44</v>
      </c>
      <c r="AA60" s="84">
        <v>3135.0000000000005</v>
      </c>
      <c r="AB60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16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16"/>
      <c r="JY60" s="16"/>
      <c r="JZ60" s="16"/>
      <c r="KA60" s="16"/>
      <c r="KB60" s="16"/>
      <c r="KC60" s="19"/>
    </row>
    <row r="61" spans="1:289" s="20" customFormat="1" x14ac:dyDescent="0.25">
      <c r="A61" s="70">
        <v>11</v>
      </c>
      <c r="B61" s="79" t="s">
        <v>241</v>
      </c>
      <c r="C61" s="84">
        <v>13.26</v>
      </c>
      <c r="D61" s="84">
        <v>13.5</v>
      </c>
      <c r="E61" s="84">
        <v>13.71</v>
      </c>
      <c r="F61" s="84">
        <v>13.05</v>
      </c>
      <c r="G61" s="84">
        <v>12</v>
      </c>
      <c r="H61" s="84">
        <v>11.31</v>
      </c>
      <c r="I61" s="84">
        <v>12.09</v>
      </c>
      <c r="J61" s="84">
        <v>12.6</v>
      </c>
      <c r="K61" s="84">
        <v>16.86</v>
      </c>
      <c r="L61" s="84">
        <v>27.51</v>
      </c>
      <c r="M61" s="84">
        <v>28.89</v>
      </c>
      <c r="N61" s="84">
        <v>24.84</v>
      </c>
      <c r="O61" s="84">
        <v>21.39</v>
      </c>
      <c r="P61" s="84">
        <v>31.2</v>
      </c>
      <c r="Q61" s="84">
        <v>26.52</v>
      </c>
      <c r="R61" s="84">
        <v>29.67</v>
      </c>
      <c r="S61" s="84">
        <v>31.59</v>
      </c>
      <c r="T61" s="119">
        <v>37.53</v>
      </c>
      <c r="U61" s="84">
        <v>24.81</v>
      </c>
      <c r="V61" s="84">
        <v>18.48</v>
      </c>
      <c r="W61" s="84">
        <v>14.76</v>
      </c>
      <c r="X61" s="84">
        <v>14.46</v>
      </c>
      <c r="Y61" s="84">
        <v>14.64</v>
      </c>
      <c r="Z61" s="84">
        <v>13.95</v>
      </c>
      <c r="AA61" s="84">
        <v>478.61999999999995</v>
      </c>
      <c r="AB61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9"/>
    </row>
    <row r="62" spans="1:289" s="20" customFormat="1" x14ac:dyDescent="0.25">
      <c r="A62" s="70">
        <v>12</v>
      </c>
      <c r="B62" s="79" t="s">
        <v>242</v>
      </c>
      <c r="C62" s="84">
        <v>108.94</v>
      </c>
      <c r="D62" s="84">
        <v>105.84</v>
      </c>
      <c r="E62" s="84">
        <v>114.28</v>
      </c>
      <c r="F62" s="84">
        <v>118.8</v>
      </c>
      <c r="G62" s="84">
        <v>91.86</v>
      </c>
      <c r="H62" s="84">
        <v>106.1</v>
      </c>
      <c r="I62" s="84">
        <v>103.58</v>
      </c>
      <c r="J62" s="84">
        <v>96.92</v>
      </c>
      <c r="K62" s="84">
        <v>161.88</v>
      </c>
      <c r="L62" s="84">
        <v>244.54</v>
      </c>
      <c r="M62" s="84">
        <v>240.98</v>
      </c>
      <c r="N62" s="84">
        <v>283.60000000000002</v>
      </c>
      <c r="O62" s="84">
        <v>287.64</v>
      </c>
      <c r="P62" s="84">
        <v>236.92</v>
      </c>
      <c r="Q62" s="84">
        <v>240.8</v>
      </c>
      <c r="R62" s="84">
        <v>214.16</v>
      </c>
      <c r="S62" s="84">
        <v>250.16</v>
      </c>
      <c r="T62" s="119">
        <v>331.46</v>
      </c>
      <c r="U62" s="84">
        <v>345.26</v>
      </c>
      <c r="V62" s="84">
        <v>285.22000000000003</v>
      </c>
      <c r="W62" s="84">
        <v>36.619999999999997</v>
      </c>
      <c r="X62" s="84">
        <v>27</v>
      </c>
      <c r="Y62" s="84">
        <v>24.28</v>
      </c>
      <c r="Z62" s="84">
        <v>22.1</v>
      </c>
      <c r="AA62" s="84">
        <v>4078.9400000000005</v>
      </c>
      <c r="AB62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9"/>
    </row>
    <row r="63" spans="1:289" s="20" customFormat="1" x14ac:dyDescent="0.25">
      <c r="A63" s="70">
        <v>13</v>
      </c>
      <c r="B63" s="79" t="s">
        <v>243</v>
      </c>
      <c r="C63" s="84">
        <v>153.51</v>
      </c>
      <c r="D63" s="84">
        <v>137.46</v>
      </c>
      <c r="E63" s="84">
        <v>137.01</v>
      </c>
      <c r="F63" s="84">
        <v>137.82</v>
      </c>
      <c r="G63" s="84">
        <v>136.35</v>
      </c>
      <c r="H63" s="84">
        <v>67.83</v>
      </c>
      <c r="I63" s="84">
        <v>78.36</v>
      </c>
      <c r="J63" s="84">
        <v>110.02</v>
      </c>
      <c r="K63" s="84">
        <v>150.58000000000001</v>
      </c>
      <c r="L63" s="84">
        <v>180.36</v>
      </c>
      <c r="M63" s="84">
        <v>201.21</v>
      </c>
      <c r="N63" s="84">
        <v>244.32</v>
      </c>
      <c r="O63" s="84">
        <v>370.62</v>
      </c>
      <c r="P63" s="84">
        <v>509.82</v>
      </c>
      <c r="Q63" s="84">
        <v>496.08</v>
      </c>
      <c r="R63" s="84">
        <v>474.6</v>
      </c>
      <c r="S63" s="84">
        <v>396.09</v>
      </c>
      <c r="T63" s="119">
        <v>306.45</v>
      </c>
      <c r="U63" s="84">
        <v>284.16000000000003</v>
      </c>
      <c r="V63" s="84">
        <v>293.39999999999998</v>
      </c>
      <c r="W63" s="84">
        <v>271.70999999999998</v>
      </c>
      <c r="X63" s="84">
        <v>290.64</v>
      </c>
      <c r="Y63" s="84">
        <v>284.04000000000002</v>
      </c>
      <c r="Z63" s="84">
        <v>235.65</v>
      </c>
      <c r="AA63" s="84">
        <v>5948.09</v>
      </c>
      <c r="AB63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9"/>
    </row>
    <row r="64" spans="1:289" s="20" customFormat="1" x14ac:dyDescent="0.25">
      <c r="A64" s="70">
        <v>14</v>
      </c>
      <c r="B64" s="79" t="s">
        <v>244</v>
      </c>
      <c r="C64" s="84">
        <v>115.2</v>
      </c>
      <c r="D64" s="84">
        <v>103.08</v>
      </c>
      <c r="E64" s="84">
        <v>94.3</v>
      </c>
      <c r="F64" s="84">
        <v>91.14</v>
      </c>
      <c r="G64" s="84">
        <v>85.26</v>
      </c>
      <c r="H64" s="84">
        <v>91.2</v>
      </c>
      <c r="I64" s="84">
        <v>105.84</v>
      </c>
      <c r="J64" s="84">
        <v>119.48</v>
      </c>
      <c r="K64" s="84">
        <v>138.86000000000001</v>
      </c>
      <c r="L64" s="84">
        <v>145.12</v>
      </c>
      <c r="M64" s="84">
        <v>149.86000000000001</v>
      </c>
      <c r="N64" s="84">
        <v>156.1</v>
      </c>
      <c r="O64" s="84">
        <v>158.9</v>
      </c>
      <c r="P64" s="84">
        <v>157.66</v>
      </c>
      <c r="Q64" s="84">
        <v>142.13999999999999</v>
      </c>
      <c r="R64" s="84">
        <v>143.16</v>
      </c>
      <c r="S64" s="84">
        <v>168.52</v>
      </c>
      <c r="T64" s="119">
        <v>161.52000000000001</v>
      </c>
      <c r="U64" s="84">
        <v>175.72</v>
      </c>
      <c r="V64" s="84">
        <v>186.04</v>
      </c>
      <c r="W64" s="84">
        <v>184.8</v>
      </c>
      <c r="X64" s="84">
        <v>179.18</v>
      </c>
      <c r="Y64" s="84">
        <v>151.16</v>
      </c>
      <c r="Z64" s="84">
        <v>126.48</v>
      </c>
      <c r="AA64" s="84">
        <v>3330.7200000000003</v>
      </c>
      <c r="AB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9"/>
    </row>
    <row r="65" spans="1:289" s="20" customFormat="1" x14ac:dyDescent="0.25">
      <c r="A65" s="70">
        <v>15</v>
      </c>
      <c r="B65" s="79" t="s">
        <v>245</v>
      </c>
      <c r="C65" s="84"/>
      <c r="D65" s="84"/>
      <c r="E65" s="84">
        <v>346.88</v>
      </c>
      <c r="F65" s="84">
        <v>332.16</v>
      </c>
      <c r="G65" s="84">
        <v>336.16</v>
      </c>
      <c r="H65" s="84">
        <v>339.92</v>
      </c>
      <c r="I65" s="84">
        <v>358.8</v>
      </c>
      <c r="J65" s="84">
        <v>388.24</v>
      </c>
      <c r="K65" s="84">
        <v>404.16</v>
      </c>
      <c r="L65" s="84">
        <v>528.88</v>
      </c>
      <c r="M65" s="84">
        <v>560.16</v>
      </c>
      <c r="N65" s="84">
        <v>589.44000000000005</v>
      </c>
      <c r="O65" s="84">
        <v>565.6</v>
      </c>
      <c r="P65" s="84">
        <v>531.04</v>
      </c>
      <c r="Q65" s="84">
        <v>497.2</v>
      </c>
      <c r="R65" s="84">
        <v>494.56</v>
      </c>
      <c r="S65" s="84">
        <v>468.8</v>
      </c>
      <c r="T65" s="119">
        <v>386.32</v>
      </c>
      <c r="U65" s="84">
        <v>405.52</v>
      </c>
      <c r="V65" s="84">
        <v>439.28</v>
      </c>
      <c r="W65" s="84">
        <v>426.16</v>
      </c>
      <c r="X65" s="84">
        <v>416</v>
      </c>
      <c r="Y65" s="84">
        <v>420.8</v>
      </c>
      <c r="Z65" s="84">
        <v>394.8</v>
      </c>
      <c r="AA65" s="84">
        <v>9630.8799999999992</v>
      </c>
      <c r="AB65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9"/>
    </row>
    <row r="66" spans="1:289" s="20" customFormat="1" x14ac:dyDescent="0.25">
      <c r="A66" s="70">
        <v>16</v>
      </c>
      <c r="B66" s="79" t="s">
        <v>246</v>
      </c>
      <c r="C66" s="84">
        <v>66.2</v>
      </c>
      <c r="D66" s="84">
        <v>38.14</v>
      </c>
      <c r="E66" s="84">
        <v>27.86</v>
      </c>
      <c r="F66" s="84">
        <v>32.14</v>
      </c>
      <c r="G66" s="84">
        <v>53.22</v>
      </c>
      <c r="H66" s="84">
        <v>62.14</v>
      </c>
      <c r="I66" s="84">
        <v>130.96</v>
      </c>
      <c r="J66" s="84">
        <v>144.06</v>
      </c>
      <c r="K66" s="84">
        <v>257.95999999999998</v>
      </c>
      <c r="L66" s="84">
        <v>265.56</v>
      </c>
      <c r="M66" s="84">
        <v>263.56</v>
      </c>
      <c r="N66" s="84">
        <v>222.6</v>
      </c>
      <c r="O66" s="84">
        <v>151.68</v>
      </c>
      <c r="P66" s="84">
        <v>153.46</v>
      </c>
      <c r="Q66" s="84">
        <v>178.66</v>
      </c>
      <c r="R66" s="84">
        <v>161.63999999999999</v>
      </c>
      <c r="S66" s="84">
        <v>117.38</v>
      </c>
      <c r="T66" s="119">
        <v>93.66</v>
      </c>
      <c r="U66" s="84">
        <v>43.98</v>
      </c>
      <c r="V66" s="84">
        <v>39.36</v>
      </c>
      <c r="W66" s="84">
        <v>79.16</v>
      </c>
      <c r="X66" s="84">
        <v>109.26</v>
      </c>
      <c r="Y66" s="84">
        <v>65.260000000000005</v>
      </c>
      <c r="Z66" s="84">
        <v>61.28</v>
      </c>
      <c r="AA66" s="84">
        <v>2819.1800000000003</v>
      </c>
      <c r="AB66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9"/>
    </row>
    <row r="67" spans="1:289" s="74" customFormat="1" ht="18.75" thickBot="1" x14ac:dyDescent="0.3">
      <c r="A67" s="70"/>
      <c r="B67" s="79" t="s">
        <v>24</v>
      </c>
      <c r="C67" s="84">
        <f>SUM(C51:C66)</f>
        <v>4218.75</v>
      </c>
      <c r="D67" s="84">
        <f t="shared" ref="D67:AA67" si="2">SUM(D51:D66)</f>
        <v>3912.98</v>
      </c>
      <c r="E67" s="84">
        <f t="shared" si="2"/>
        <v>4260.17</v>
      </c>
      <c r="F67" s="84">
        <f t="shared" si="2"/>
        <v>4244.8</v>
      </c>
      <c r="G67" s="84">
        <f t="shared" si="2"/>
        <v>4136.3900000000012</v>
      </c>
      <c r="H67" s="84">
        <f t="shared" si="2"/>
        <v>4255.9799999999996</v>
      </c>
      <c r="I67" s="84">
        <f t="shared" si="2"/>
        <v>4905.71</v>
      </c>
      <c r="J67" s="84">
        <f t="shared" si="2"/>
        <v>5508.2000000000007</v>
      </c>
      <c r="K67" s="84">
        <f t="shared" si="2"/>
        <v>6470.73</v>
      </c>
      <c r="L67" s="84">
        <f t="shared" si="2"/>
        <v>7193.67</v>
      </c>
      <c r="M67" s="84">
        <f t="shared" si="2"/>
        <v>7265.3399999999992</v>
      </c>
      <c r="N67" s="84">
        <f t="shared" si="2"/>
        <v>7408.7800000000007</v>
      </c>
      <c r="O67" s="84">
        <f t="shared" si="2"/>
        <v>7627.800000000002</v>
      </c>
      <c r="P67" s="84">
        <f t="shared" si="2"/>
        <v>7763.6799999999994</v>
      </c>
      <c r="Q67" s="84">
        <f t="shared" si="2"/>
        <v>7421.3200000000006</v>
      </c>
      <c r="R67" s="84">
        <f t="shared" si="2"/>
        <v>7123.2000000000016</v>
      </c>
      <c r="S67" s="84">
        <f t="shared" si="2"/>
        <v>6820.6100000000006</v>
      </c>
      <c r="T67" s="119">
        <f t="shared" si="2"/>
        <v>6582.0599999999995</v>
      </c>
      <c r="U67" s="84">
        <f t="shared" si="2"/>
        <v>6539.7300000000014</v>
      </c>
      <c r="V67" s="84">
        <f t="shared" si="2"/>
        <v>6710.28</v>
      </c>
      <c r="W67" s="84">
        <f t="shared" si="2"/>
        <v>6684.58</v>
      </c>
      <c r="X67" s="84">
        <f t="shared" si="2"/>
        <v>6556.2800000000007</v>
      </c>
      <c r="Y67" s="84">
        <f t="shared" si="2"/>
        <v>5869.9500000000007</v>
      </c>
      <c r="Z67" s="84">
        <f t="shared" si="2"/>
        <v>5110.5899999999983</v>
      </c>
      <c r="AA67" s="84">
        <f t="shared" si="2"/>
        <v>144591.57999999999</v>
      </c>
      <c r="AB67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  <c r="IV67" s="75"/>
      <c r="IW67" s="75"/>
      <c r="IX67" s="75"/>
      <c r="IY67" s="75"/>
      <c r="IZ67" s="75"/>
      <c r="JA67" s="75"/>
      <c r="JB67" s="75"/>
      <c r="JC67" s="75"/>
      <c r="JD67" s="75"/>
      <c r="JE67" s="75"/>
      <c r="JF67" s="75"/>
      <c r="JG67" s="75"/>
      <c r="JH67" s="75"/>
      <c r="JI67" s="75"/>
      <c r="JJ67" s="75"/>
      <c r="JK67" s="75"/>
      <c r="JL67" s="75"/>
      <c r="JM67" s="75"/>
      <c r="JN67" s="75"/>
      <c r="JO67" s="75"/>
      <c r="JP67" s="75"/>
      <c r="JQ67" s="75"/>
      <c r="JR67" s="75"/>
      <c r="JS67" s="75"/>
      <c r="JT67" s="75"/>
      <c r="JU67" s="75"/>
      <c r="JV67" s="75"/>
      <c r="JW67" s="75"/>
      <c r="JX67" s="75"/>
      <c r="JY67" s="75"/>
      <c r="JZ67" s="75"/>
      <c r="KA67" s="75"/>
      <c r="KB67" s="75"/>
      <c r="KC67" s="73"/>
    </row>
    <row r="68" spans="1:289" ht="14.25" x14ac:dyDescent="0.2">
      <c r="A68" s="127" t="s">
        <v>37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9"/>
    </row>
    <row r="69" spans="1:289" s="26" customFormat="1" x14ac:dyDescent="0.25">
      <c r="A69" s="70">
        <v>1</v>
      </c>
      <c r="B69" s="79" t="s">
        <v>270</v>
      </c>
      <c r="C69" s="84">
        <v>110.80000000000001</v>
      </c>
      <c r="D69" s="84">
        <v>98</v>
      </c>
      <c r="E69" s="84">
        <v>95.600000000000009</v>
      </c>
      <c r="F69" s="84">
        <v>94.8</v>
      </c>
      <c r="G69" s="84">
        <v>90</v>
      </c>
      <c r="H69" s="84">
        <v>89.6</v>
      </c>
      <c r="I69" s="84">
        <v>103.6</v>
      </c>
      <c r="J69" s="84">
        <v>109.19999999999999</v>
      </c>
      <c r="K69" s="84">
        <v>126</v>
      </c>
      <c r="L69" s="84">
        <v>134.4</v>
      </c>
      <c r="M69" s="84">
        <v>141.19999999999999</v>
      </c>
      <c r="N69" s="84">
        <v>152.4</v>
      </c>
      <c r="O69" s="84">
        <v>156</v>
      </c>
      <c r="P69" s="84">
        <v>147.60000000000002</v>
      </c>
      <c r="Q69" s="84">
        <v>134.80000000000001</v>
      </c>
      <c r="R69" s="84">
        <v>135.19999999999999</v>
      </c>
      <c r="S69" s="84">
        <v>129.6</v>
      </c>
      <c r="T69" s="119">
        <v>128</v>
      </c>
      <c r="U69" s="84">
        <v>129.19999999999999</v>
      </c>
      <c r="V69" s="84">
        <v>141.19999999999999</v>
      </c>
      <c r="W69" s="84">
        <v>160.80000000000001</v>
      </c>
      <c r="X69" s="84">
        <v>144.4</v>
      </c>
      <c r="Y69" s="84">
        <v>132</v>
      </c>
      <c r="Z69" s="84">
        <v>112.4</v>
      </c>
      <c r="AA69" s="84">
        <v>2996.8</v>
      </c>
      <c r="AB69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5"/>
    </row>
    <row r="70" spans="1:289" s="26" customFormat="1" x14ac:dyDescent="0.25">
      <c r="A70" s="70">
        <f>A69+1</f>
        <v>2</v>
      </c>
      <c r="B70" s="79" t="s">
        <v>271</v>
      </c>
      <c r="C70" s="84">
        <v>710.39999999999986</v>
      </c>
      <c r="D70" s="84">
        <v>675.99999999999989</v>
      </c>
      <c r="E70" s="84">
        <v>660.80000000000007</v>
      </c>
      <c r="F70" s="84">
        <v>615.6</v>
      </c>
      <c r="G70" s="84">
        <v>559.20000000000005</v>
      </c>
      <c r="H70" s="84">
        <v>590.00000000000011</v>
      </c>
      <c r="I70" s="84">
        <v>698.4</v>
      </c>
      <c r="J70" s="84">
        <v>815.2</v>
      </c>
      <c r="K70" s="84">
        <v>1166</v>
      </c>
      <c r="L70" s="84">
        <v>1292.8</v>
      </c>
      <c r="M70" s="84">
        <v>1315.9999999999998</v>
      </c>
      <c r="N70" s="84">
        <v>1328.8000000000002</v>
      </c>
      <c r="O70" s="84">
        <v>1362.4</v>
      </c>
      <c r="P70" s="84">
        <v>1343.2</v>
      </c>
      <c r="Q70" s="84">
        <v>1193.5999999999999</v>
      </c>
      <c r="R70" s="84">
        <v>1128.8</v>
      </c>
      <c r="S70" s="84">
        <v>1132.4000000000001</v>
      </c>
      <c r="T70" s="119">
        <v>968.40000000000009</v>
      </c>
      <c r="U70" s="84">
        <v>866.40000000000009</v>
      </c>
      <c r="V70" s="84">
        <v>866.80000000000007</v>
      </c>
      <c r="W70" s="84">
        <v>942.8</v>
      </c>
      <c r="X70" s="84">
        <v>938</v>
      </c>
      <c r="Y70" s="84">
        <v>833.6</v>
      </c>
      <c r="Z70" s="84">
        <v>770.4</v>
      </c>
      <c r="AA70" s="84">
        <v>22776.000000000004</v>
      </c>
      <c r="AB70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5"/>
    </row>
    <row r="71" spans="1:289" s="26" customFormat="1" x14ac:dyDescent="0.25">
      <c r="A71" s="70">
        <f t="shared" ref="A71:A94" si="3">A70+1</f>
        <v>3</v>
      </c>
      <c r="B71" s="79" t="s">
        <v>272</v>
      </c>
      <c r="C71" s="84">
        <v>561.90000000000009</v>
      </c>
      <c r="D71" s="84">
        <v>502.2</v>
      </c>
      <c r="E71" s="84">
        <v>469.80000000000007</v>
      </c>
      <c r="F71" s="84">
        <v>455.70000000000005</v>
      </c>
      <c r="G71" s="84">
        <v>447.3</v>
      </c>
      <c r="H71" s="84">
        <v>457.50000000000006</v>
      </c>
      <c r="I71" s="84">
        <v>538.5</v>
      </c>
      <c r="J71" s="84">
        <v>546.6</v>
      </c>
      <c r="K71" s="84">
        <v>667.80000000000007</v>
      </c>
      <c r="L71" s="84">
        <v>684.3</v>
      </c>
      <c r="M71" s="84">
        <v>713.1</v>
      </c>
      <c r="N71" s="84">
        <v>765.89999999999986</v>
      </c>
      <c r="O71" s="84">
        <v>698.4</v>
      </c>
      <c r="P71" s="84">
        <v>782.4</v>
      </c>
      <c r="Q71" s="84">
        <v>739.2</v>
      </c>
      <c r="R71" s="84">
        <v>694.5</v>
      </c>
      <c r="S71" s="84">
        <v>688.8</v>
      </c>
      <c r="T71" s="119">
        <v>641.1</v>
      </c>
      <c r="U71" s="84">
        <v>644.1</v>
      </c>
      <c r="V71" s="84">
        <v>653.4</v>
      </c>
      <c r="W71" s="84">
        <v>704.1</v>
      </c>
      <c r="X71" s="84">
        <v>703.2</v>
      </c>
      <c r="Y71" s="84">
        <v>620.70000000000005</v>
      </c>
      <c r="Z71" s="84">
        <v>534.6</v>
      </c>
      <c r="AA71" s="84">
        <v>14915.100000000002</v>
      </c>
      <c r="AB71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5"/>
    </row>
    <row r="72" spans="1:289" s="26" customFormat="1" x14ac:dyDescent="0.25">
      <c r="A72" s="70">
        <f t="shared" si="3"/>
        <v>4</v>
      </c>
      <c r="B72" s="79" t="s">
        <v>273</v>
      </c>
      <c r="C72" s="84">
        <v>1037.7</v>
      </c>
      <c r="D72" s="84">
        <v>945.90000000000009</v>
      </c>
      <c r="E72" s="84">
        <v>906</v>
      </c>
      <c r="F72" s="84">
        <v>886.5</v>
      </c>
      <c r="G72" s="84">
        <v>830.70000000000016</v>
      </c>
      <c r="H72" s="84">
        <v>880.19999999999993</v>
      </c>
      <c r="I72" s="84">
        <v>1035.5999999999999</v>
      </c>
      <c r="J72" s="84">
        <v>1214.7</v>
      </c>
      <c r="K72" s="84">
        <v>1510.1999999999998</v>
      </c>
      <c r="L72" s="84">
        <v>1666.5</v>
      </c>
      <c r="M72" s="84">
        <v>1792.2</v>
      </c>
      <c r="N72" s="84">
        <v>1829.7</v>
      </c>
      <c r="O72" s="84">
        <v>1892.7</v>
      </c>
      <c r="P72" s="84">
        <v>1800.0000000000002</v>
      </c>
      <c r="Q72" s="84">
        <v>1626</v>
      </c>
      <c r="R72" s="84">
        <v>1538.7</v>
      </c>
      <c r="S72" s="84">
        <v>1497.6</v>
      </c>
      <c r="T72" s="119">
        <v>1446.6000000000001</v>
      </c>
      <c r="U72" s="84">
        <v>1420.2</v>
      </c>
      <c r="V72" s="84">
        <v>1429.2</v>
      </c>
      <c r="W72" s="84">
        <v>1506.6</v>
      </c>
      <c r="X72" s="84">
        <v>1473.8999999999999</v>
      </c>
      <c r="Y72" s="84">
        <v>1301.7</v>
      </c>
      <c r="Z72" s="84">
        <v>1133.4000000000001</v>
      </c>
      <c r="AA72" s="84">
        <v>32602.500000000004</v>
      </c>
      <c r="AB72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5"/>
    </row>
    <row r="73" spans="1:289" s="26" customFormat="1" x14ac:dyDescent="0.25">
      <c r="A73" s="70">
        <f t="shared" si="3"/>
        <v>5</v>
      </c>
      <c r="B73" s="79" t="s">
        <v>274</v>
      </c>
      <c r="C73" s="84">
        <v>135</v>
      </c>
      <c r="D73" s="84">
        <v>131.1</v>
      </c>
      <c r="E73" s="84">
        <v>134.10000000000002</v>
      </c>
      <c r="F73" s="84">
        <v>136.19999999999999</v>
      </c>
      <c r="G73" s="84">
        <v>112.2</v>
      </c>
      <c r="H73" s="84">
        <v>65.400000000000006</v>
      </c>
      <c r="I73" s="84">
        <v>110.39999999999999</v>
      </c>
      <c r="J73" s="84">
        <v>216.9</v>
      </c>
      <c r="K73" s="84">
        <v>254.1</v>
      </c>
      <c r="L73" s="84">
        <v>353.7</v>
      </c>
      <c r="M73" s="84">
        <v>353.1</v>
      </c>
      <c r="N73" s="84">
        <v>256.5</v>
      </c>
      <c r="O73" s="84">
        <v>279.89999999999998</v>
      </c>
      <c r="P73" s="84">
        <v>347.7</v>
      </c>
      <c r="Q73" s="84">
        <v>357.90000000000003</v>
      </c>
      <c r="R73" s="84">
        <v>255.9</v>
      </c>
      <c r="S73" s="84">
        <v>198.60000000000002</v>
      </c>
      <c r="T73" s="119">
        <v>260.39999999999998</v>
      </c>
      <c r="U73" s="84">
        <v>238.5</v>
      </c>
      <c r="V73" s="84">
        <v>165</v>
      </c>
      <c r="W73" s="84">
        <v>110.7</v>
      </c>
      <c r="X73" s="84">
        <v>141.89999999999998</v>
      </c>
      <c r="Y73" s="84">
        <v>152.1</v>
      </c>
      <c r="Z73" s="84">
        <v>146.69999999999999</v>
      </c>
      <c r="AA73" s="84">
        <v>4914</v>
      </c>
      <c r="AB73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5"/>
    </row>
    <row r="74" spans="1:289" s="26" customFormat="1" x14ac:dyDescent="0.25">
      <c r="A74" s="70">
        <f t="shared" si="3"/>
        <v>6</v>
      </c>
      <c r="B74" s="79" t="s">
        <v>275</v>
      </c>
      <c r="C74" s="84">
        <v>206.79999999999998</v>
      </c>
      <c r="D74" s="84">
        <v>205.6</v>
      </c>
      <c r="E74" s="84">
        <v>196.4</v>
      </c>
      <c r="F74" s="84">
        <v>200</v>
      </c>
      <c r="G74" s="84">
        <v>192.4</v>
      </c>
      <c r="H74" s="84">
        <v>196</v>
      </c>
      <c r="I74" s="84">
        <v>197.6</v>
      </c>
      <c r="J74" s="84">
        <v>194</v>
      </c>
      <c r="K74" s="84">
        <v>217.6</v>
      </c>
      <c r="L74" s="84">
        <v>226.8</v>
      </c>
      <c r="M74" s="84">
        <v>211.2</v>
      </c>
      <c r="N74" s="84">
        <v>232.4</v>
      </c>
      <c r="O74" s="84">
        <v>221.60000000000002</v>
      </c>
      <c r="P74" s="84">
        <v>222.39999999999998</v>
      </c>
      <c r="Q74" s="84">
        <v>217.20000000000002</v>
      </c>
      <c r="R74" s="84">
        <v>223.20000000000002</v>
      </c>
      <c r="S74" s="84">
        <v>226.39999999999998</v>
      </c>
      <c r="T74" s="119">
        <v>217.60000000000002</v>
      </c>
      <c r="U74" s="84">
        <v>216.4</v>
      </c>
      <c r="V74" s="84">
        <v>210.00000000000003</v>
      </c>
      <c r="W74" s="84">
        <v>219.60000000000002</v>
      </c>
      <c r="X74" s="84">
        <v>215.60000000000002</v>
      </c>
      <c r="Y74" s="84">
        <v>208.4</v>
      </c>
      <c r="Z74" s="84">
        <v>202</v>
      </c>
      <c r="AA74" s="84">
        <v>5077.2</v>
      </c>
      <c r="AB7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5"/>
    </row>
    <row r="75" spans="1:289" s="26" customFormat="1" x14ac:dyDescent="0.25">
      <c r="A75" s="70">
        <f t="shared" si="3"/>
        <v>7</v>
      </c>
      <c r="B75" s="79" t="s">
        <v>276</v>
      </c>
      <c r="C75" s="84">
        <v>162.6</v>
      </c>
      <c r="D75" s="84">
        <v>150</v>
      </c>
      <c r="E75" s="84">
        <v>144</v>
      </c>
      <c r="F75" s="84">
        <v>136.19999999999999</v>
      </c>
      <c r="G75" s="84">
        <v>123</v>
      </c>
      <c r="H75" s="84">
        <v>126.89999999999999</v>
      </c>
      <c r="I75" s="84">
        <v>133.80000000000001</v>
      </c>
      <c r="J75" s="84">
        <v>152.69999999999999</v>
      </c>
      <c r="K75" s="84">
        <v>168.9</v>
      </c>
      <c r="L75" s="84">
        <v>183.9</v>
      </c>
      <c r="M75" s="84">
        <v>201.29999999999998</v>
      </c>
      <c r="N75" s="84">
        <v>205.19999999999996</v>
      </c>
      <c r="O75" s="84">
        <v>213.6</v>
      </c>
      <c r="P75" s="84">
        <v>209.1</v>
      </c>
      <c r="Q75" s="84">
        <v>192.60000000000002</v>
      </c>
      <c r="R75" s="84">
        <v>178.20000000000002</v>
      </c>
      <c r="S75" s="84">
        <v>186.3</v>
      </c>
      <c r="T75" s="119">
        <v>182.1</v>
      </c>
      <c r="U75" s="84">
        <v>179.7</v>
      </c>
      <c r="V75" s="84">
        <v>186</v>
      </c>
      <c r="W75" s="84">
        <v>199.5</v>
      </c>
      <c r="X75" s="84">
        <v>193.5</v>
      </c>
      <c r="Y75" s="84">
        <v>176.1</v>
      </c>
      <c r="Z75" s="84">
        <v>158.1</v>
      </c>
      <c r="AA75" s="84">
        <v>4143.3</v>
      </c>
      <c r="AB75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5"/>
    </row>
    <row r="76" spans="1:289" s="26" customFormat="1" x14ac:dyDescent="0.25">
      <c r="A76" s="70">
        <f t="shared" si="3"/>
        <v>8</v>
      </c>
      <c r="B76" s="79" t="s">
        <v>277</v>
      </c>
      <c r="C76" s="84">
        <v>30.15</v>
      </c>
      <c r="D76" s="84">
        <v>9.6</v>
      </c>
      <c r="E76" s="84">
        <v>9.6</v>
      </c>
      <c r="F76" s="84">
        <v>9.6</v>
      </c>
      <c r="G76" s="84">
        <v>30.299999999999997</v>
      </c>
      <c r="H76" s="84">
        <v>32.700000000000003</v>
      </c>
      <c r="I76" s="84">
        <v>73.949999999999989</v>
      </c>
      <c r="J76" s="84">
        <v>69.150000000000006</v>
      </c>
      <c r="K76" s="84">
        <v>53.85</v>
      </c>
      <c r="L76" s="84">
        <v>101.39999999999999</v>
      </c>
      <c r="M76" s="84">
        <v>96</v>
      </c>
      <c r="N76" s="84">
        <v>90.15</v>
      </c>
      <c r="O76" s="84">
        <v>113.1</v>
      </c>
      <c r="P76" s="84">
        <v>100.05000000000001</v>
      </c>
      <c r="Q76" s="84">
        <v>114.15</v>
      </c>
      <c r="R76" s="84">
        <v>62.249999999999993</v>
      </c>
      <c r="S76" s="84">
        <v>143.1</v>
      </c>
      <c r="T76" s="119">
        <v>63.9</v>
      </c>
      <c r="U76" s="84">
        <v>108.60000000000001</v>
      </c>
      <c r="V76" s="84">
        <v>29.999999999999996</v>
      </c>
      <c r="W76" s="84">
        <v>41.849999999999994</v>
      </c>
      <c r="X76" s="84">
        <v>42.3</v>
      </c>
      <c r="Y76" s="84">
        <v>30.15</v>
      </c>
      <c r="Z76" s="84">
        <v>35.85</v>
      </c>
      <c r="AA76" s="84">
        <v>1491.7499999999998</v>
      </c>
      <c r="AB76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5"/>
    </row>
    <row r="77" spans="1:289" s="26" customFormat="1" x14ac:dyDescent="0.25">
      <c r="A77" s="70">
        <f t="shared" si="3"/>
        <v>9</v>
      </c>
      <c r="B77" s="79" t="s">
        <v>278</v>
      </c>
      <c r="C77" s="84">
        <v>463.2</v>
      </c>
      <c r="D77" s="84">
        <v>436.79999999999995</v>
      </c>
      <c r="E77" s="84">
        <v>424.8</v>
      </c>
      <c r="F77" s="84">
        <v>406.8</v>
      </c>
      <c r="G77" s="84">
        <v>375.59999999999997</v>
      </c>
      <c r="H77" s="84">
        <v>392</v>
      </c>
      <c r="I77" s="84">
        <v>461.2</v>
      </c>
      <c r="J77" s="84">
        <v>555.60000000000014</v>
      </c>
      <c r="K77" s="84">
        <v>708.8</v>
      </c>
      <c r="L77" s="84">
        <v>766.80000000000007</v>
      </c>
      <c r="M77" s="84">
        <v>827.6</v>
      </c>
      <c r="N77" s="84">
        <v>849.6</v>
      </c>
      <c r="O77" s="84">
        <v>854.8</v>
      </c>
      <c r="P77" s="84">
        <v>811.6</v>
      </c>
      <c r="Q77" s="84">
        <v>756.80000000000007</v>
      </c>
      <c r="R77" s="84">
        <v>707.2</v>
      </c>
      <c r="S77" s="84">
        <v>688.4</v>
      </c>
      <c r="T77" s="119">
        <v>628.80000000000007</v>
      </c>
      <c r="U77" s="84">
        <v>597.19999999999993</v>
      </c>
      <c r="V77" s="84">
        <v>576.4</v>
      </c>
      <c r="W77" s="84">
        <v>613.59999999999991</v>
      </c>
      <c r="X77" s="84">
        <v>594.79999999999995</v>
      </c>
      <c r="Y77" s="84">
        <v>528</v>
      </c>
      <c r="Z77" s="84">
        <v>474</v>
      </c>
      <c r="AA77" s="84">
        <v>14500.4</v>
      </c>
      <c r="AB77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5"/>
    </row>
    <row r="78" spans="1:289" s="26" customFormat="1" x14ac:dyDescent="0.25">
      <c r="A78" s="70">
        <f t="shared" si="3"/>
        <v>10</v>
      </c>
      <c r="B78" s="79" t="s">
        <v>279</v>
      </c>
      <c r="C78" s="84">
        <v>786.3</v>
      </c>
      <c r="D78" s="84">
        <v>813.45</v>
      </c>
      <c r="E78" s="84">
        <v>785.40000000000009</v>
      </c>
      <c r="F78" s="84">
        <v>850.79999999999984</v>
      </c>
      <c r="G78" s="84">
        <v>871.8</v>
      </c>
      <c r="H78" s="84">
        <v>925.35</v>
      </c>
      <c r="I78" s="84">
        <v>1183.4999999999998</v>
      </c>
      <c r="J78" s="84">
        <v>1490.1000000000001</v>
      </c>
      <c r="K78" s="84">
        <v>1793.1000000000001</v>
      </c>
      <c r="L78" s="84">
        <v>1849.35</v>
      </c>
      <c r="M78" s="84">
        <v>1926.15</v>
      </c>
      <c r="N78" s="84">
        <v>1937.3999999999999</v>
      </c>
      <c r="O78" s="84">
        <v>1631.5499999999997</v>
      </c>
      <c r="P78" s="84">
        <v>1989.75</v>
      </c>
      <c r="Q78" s="84">
        <v>1858.4999999999998</v>
      </c>
      <c r="R78" s="84">
        <v>1764.4499999999998</v>
      </c>
      <c r="S78" s="84">
        <v>1548.15</v>
      </c>
      <c r="T78" s="119">
        <v>1129.5</v>
      </c>
      <c r="U78" s="84">
        <v>1060.3500000000001</v>
      </c>
      <c r="V78" s="84">
        <v>1081.5000000000002</v>
      </c>
      <c r="W78" s="84">
        <v>1135.5</v>
      </c>
      <c r="X78" s="84">
        <v>1106.7</v>
      </c>
      <c r="Y78" s="84">
        <v>954.15</v>
      </c>
      <c r="Z78" s="84">
        <v>819.30000000000007</v>
      </c>
      <c r="AA78" s="84">
        <v>31292.100000000002</v>
      </c>
      <c r="AB78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5"/>
    </row>
    <row r="79" spans="1:289" s="26" customFormat="1" x14ac:dyDescent="0.25">
      <c r="A79" s="70">
        <f t="shared" si="3"/>
        <v>11</v>
      </c>
      <c r="B79" s="79" t="s">
        <v>280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119">
        <v>0</v>
      </c>
      <c r="U79" s="84">
        <v>0</v>
      </c>
      <c r="V79" s="84">
        <v>0</v>
      </c>
      <c r="W79" s="84">
        <v>0</v>
      </c>
      <c r="X79" s="84">
        <v>0</v>
      </c>
      <c r="Y79" s="84">
        <v>0</v>
      </c>
      <c r="Z79" s="84">
        <v>0</v>
      </c>
      <c r="AA79" s="84">
        <v>0</v>
      </c>
      <c r="AB79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5"/>
    </row>
    <row r="80" spans="1:289" s="26" customFormat="1" x14ac:dyDescent="0.25">
      <c r="A80" s="70">
        <f t="shared" si="3"/>
        <v>12</v>
      </c>
      <c r="B80" s="79" t="s">
        <v>281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119">
        <v>0</v>
      </c>
      <c r="U80" s="84">
        <v>0</v>
      </c>
      <c r="V80" s="84">
        <v>0</v>
      </c>
      <c r="W80" s="84">
        <v>0</v>
      </c>
      <c r="X80" s="84">
        <v>0</v>
      </c>
      <c r="Y80" s="84">
        <v>0</v>
      </c>
      <c r="Z80" s="84">
        <v>0</v>
      </c>
      <c r="AA80" s="84">
        <v>0</v>
      </c>
      <c r="AB80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5"/>
    </row>
    <row r="81" spans="1:289" s="26" customFormat="1" x14ac:dyDescent="0.25">
      <c r="A81" s="70">
        <f t="shared" si="3"/>
        <v>13</v>
      </c>
      <c r="B81" s="79" t="s">
        <v>282</v>
      </c>
      <c r="C81" s="84">
        <v>37.400000000000006</v>
      </c>
      <c r="D81" s="84">
        <v>37.5</v>
      </c>
      <c r="E81" s="84">
        <v>37.199999999999996</v>
      </c>
      <c r="F81" s="84">
        <v>37.699999999999996</v>
      </c>
      <c r="G81" s="84">
        <v>32.9</v>
      </c>
      <c r="H81" s="84">
        <v>29.6</v>
      </c>
      <c r="I81" s="84">
        <v>33.200000000000003</v>
      </c>
      <c r="J81" s="84">
        <v>64.900000000000006</v>
      </c>
      <c r="K81" s="84">
        <v>201.4</v>
      </c>
      <c r="L81" s="84">
        <v>227.89999999999998</v>
      </c>
      <c r="M81" s="84">
        <v>236</v>
      </c>
      <c r="N81" s="84">
        <v>207.39999999999998</v>
      </c>
      <c r="O81" s="84">
        <v>105.80000000000001</v>
      </c>
      <c r="P81" s="84">
        <v>213.2</v>
      </c>
      <c r="Q81" s="84">
        <v>233.4</v>
      </c>
      <c r="R81" s="84">
        <v>219.29999999999998</v>
      </c>
      <c r="S81" s="84">
        <v>133.1</v>
      </c>
      <c r="T81" s="119">
        <v>33.099999999999994</v>
      </c>
      <c r="U81" s="84">
        <v>32.5</v>
      </c>
      <c r="V81" s="84">
        <v>33.9</v>
      </c>
      <c r="W81" s="84">
        <v>39.300000000000004</v>
      </c>
      <c r="X81" s="84">
        <v>37.799999999999997</v>
      </c>
      <c r="Y81" s="84">
        <v>37.1</v>
      </c>
      <c r="Z81" s="84">
        <v>37.000000000000007</v>
      </c>
      <c r="AA81" s="84">
        <v>2338.6000000000004</v>
      </c>
      <c r="AB81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5"/>
    </row>
    <row r="82" spans="1:289" s="26" customFormat="1" x14ac:dyDescent="0.25">
      <c r="A82" s="70">
        <f t="shared" si="3"/>
        <v>14</v>
      </c>
      <c r="B82" s="79" t="s">
        <v>283</v>
      </c>
      <c r="C82" s="84">
        <v>90.9</v>
      </c>
      <c r="D82" s="84">
        <v>85.3</v>
      </c>
      <c r="E82" s="84">
        <v>85.799999999999983</v>
      </c>
      <c r="F82" s="84">
        <v>82.9</v>
      </c>
      <c r="G82" s="84">
        <v>73.099999999999994</v>
      </c>
      <c r="H82" s="84">
        <v>76</v>
      </c>
      <c r="I82" s="84">
        <v>112.9</v>
      </c>
      <c r="J82" s="84">
        <v>290.69999999999993</v>
      </c>
      <c r="K82" s="84">
        <v>395.8</v>
      </c>
      <c r="L82" s="84">
        <v>412.7</v>
      </c>
      <c r="M82" s="84">
        <v>349.3</v>
      </c>
      <c r="N82" s="84">
        <v>321.89999999999998</v>
      </c>
      <c r="O82" s="84">
        <v>288.69999999999993</v>
      </c>
      <c r="P82" s="84">
        <v>369.5</v>
      </c>
      <c r="Q82" s="84">
        <v>310.59999999999997</v>
      </c>
      <c r="R82" s="84">
        <v>249.8</v>
      </c>
      <c r="S82" s="84">
        <v>150.9</v>
      </c>
      <c r="T82" s="119">
        <v>134.4</v>
      </c>
      <c r="U82" s="84">
        <v>112.99999999999999</v>
      </c>
      <c r="V82" s="84">
        <v>114.4</v>
      </c>
      <c r="W82" s="84">
        <v>129</v>
      </c>
      <c r="X82" s="84">
        <v>144.1</v>
      </c>
      <c r="Y82" s="84">
        <v>119.29999999999998</v>
      </c>
      <c r="Z82" s="84">
        <v>99.3</v>
      </c>
      <c r="AA82" s="84">
        <v>4600.3000000000011</v>
      </c>
      <c r="AB82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5"/>
    </row>
    <row r="83" spans="1:289" s="26" customFormat="1" x14ac:dyDescent="0.25">
      <c r="A83" s="70">
        <f t="shared" si="3"/>
        <v>15</v>
      </c>
      <c r="B83" s="79" t="s">
        <v>284</v>
      </c>
      <c r="C83" s="84">
        <v>944.40000000000009</v>
      </c>
      <c r="D83" s="84">
        <v>880.94999999999993</v>
      </c>
      <c r="E83" s="84">
        <v>843.30000000000007</v>
      </c>
      <c r="F83" s="84">
        <v>820.34999999999991</v>
      </c>
      <c r="G83" s="84">
        <v>750.44999999999993</v>
      </c>
      <c r="H83" s="84">
        <v>774.9</v>
      </c>
      <c r="I83" s="84">
        <v>883.19999999999993</v>
      </c>
      <c r="J83" s="84">
        <v>942.45000000000016</v>
      </c>
      <c r="K83" s="84">
        <v>1004.9999999999999</v>
      </c>
      <c r="L83" s="84">
        <v>1059.6000000000001</v>
      </c>
      <c r="M83" s="84">
        <v>1120.95</v>
      </c>
      <c r="N83" s="84">
        <v>1190.3999999999999</v>
      </c>
      <c r="O83" s="84">
        <v>1218.3</v>
      </c>
      <c r="P83" s="84">
        <v>1209.45</v>
      </c>
      <c r="Q83" s="84">
        <v>1130.55</v>
      </c>
      <c r="R83" s="84">
        <v>1066.6500000000001</v>
      </c>
      <c r="S83" s="84">
        <v>1101.75</v>
      </c>
      <c r="T83" s="119">
        <v>1128.5999999999999</v>
      </c>
      <c r="U83" s="84">
        <v>1185.1500000000001</v>
      </c>
      <c r="V83" s="84">
        <v>1169.8500000000001</v>
      </c>
      <c r="W83" s="84">
        <v>1303.3499999999999</v>
      </c>
      <c r="X83" s="84">
        <v>1309.3499999999999</v>
      </c>
      <c r="Y83" s="84">
        <v>1166.8500000000001</v>
      </c>
      <c r="Z83" s="84">
        <v>971.69999999999993</v>
      </c>
      <c r="AA83" s="84">
        <v>25177.499999999993</v>
      </c>
      <c r="AB83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5"/>
    </row>
    <row r="84" spans="1:289" s="26" customFormat="1" x14ac:dyDescent="0.25">
      <c r="A84" s="70">
        <f t="shared" si="3"/>
        <v>16</v>
      </c>
      <c r="B84" s="79" t="s">
        <v>285</v>
      </c>
      <c r="C84" s="84">
        <v>41.85</v>
      </c>
      <c r="D84" s="84">
        <v>40.800000000000004</v>
      </c>
      <c r="E84" s="84">
        <v>40.5</v>
      </c>
      <c r="F84" s="84">
        <v>38.550000000000004</v>
      </c>
      <c r="G84" s="84">
        <v>32.4</v>
      </c>
      <c r="H84" s="84">
        <v>35.4</v>
      </c>
      <c r="I84" s="84">
        <v>39.9</v>
      </c>
      <c r="J84" s="84">
        <v>49.5</v>
      </c>
      <c r="K84" s="84">
        <v>102.30000000000001</v>
      </c>
      <c r="L84" s="84">
        <v>115.35</v>
      </c>
      <c r="M84" s="84">
        <v>118.79999999999998</v>
      </c>
      <c r="N84" s="84">
        <v>111.45</v>
      </c>
      <c r="O84" s="84">
        <v>106.2</v>
      </c>
      <c r="P84" s="84">
        <v>106.64999999999999</v>
      </c>
      <c r="Q84" s="84">
        <v>122.24999999999999</v>
      </c>
      <c r="R84" s="84">
        <v>121.65</v>
      </c>
      <c r="S84" s="84">
        <v>98.7</v>
      </c>
      <c r="T84" s="119">
        <v>71.099999999999994</v>
      </c>
      <c r="U84" s="84">
        <v>34.049999999999997</v>
      </c>
      <c r="V84" s="84">
        <v>37.799999999999997</v>
      </c>
      <c r="W84" s="84">
        <v>40.35</v>
      </c>
      <c r="X84" s="84">
        <v>38.700000000000003</v>
      </c>
      <c r="Y84" s="84">
        <v>37.799999999999997</v>
      </c>
      <c r="Z84" s="84">
        <v>35.549999999999997</v>
      </c>
      <c r="AA84" s="84">
        <v>1617.6</v>
      </c>
      <c r="AB8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5"/>
    </row>
    <row r="85" spans="1:289" s="26" customFormat="1" x14ac:dyDescent="0.25">
      <c r="A85" s="70">
        <f t="shared" si="3"/>
        <v>17</v>
      </c>
      <c r="B85" s="79" t="s">
        <v>286</v>
      </c>
      <c r="C85" s="84">
        <v>3.3000000000000003</v>
      </c>
      <c r="D85" s="84">
        <v>3.3000000000000003</v>
      </c>
      <c r="E85" s="84">
        <v>3.3000000000000003</v>
      </c>
      <c r="F85" s="84">
        <v>3.3000000000000003</v>
      </c>
      <c r="G85" s="84">
        <v>3.3000000000000003</v>
      </c>
      <c r="H85" s="84">
        <v>3</v>
      </c>
      <c r="I85" s="84">
        <v>3.1500000000000004</v>
      </c>
      <c r="J85" s="84">
        <v>3.15</v>
      </c>
      <c r="K85" s="84">
        <v>11.4</v>
      </c>
      <c r="L85" s="84">
        <v>77.55</v>
      </c>
      <c r="M85" s="84">
        <v>72</v>
      </c>
      <c r="N85" s="84">
        <v>64.5</v>
      </c>
      <c r="O85" s="84">
        <v>3.6000000000000005</v>
      </c>
      <c r="P85" s="84">
        <v>61.35</v>
      </c>
      <c r="Q85" s="84">
        <v>66.300000000000011</v>
      </c>
      <c r="R85" s="84">
        <v>64.2</v>
      </c>
      <c r="S85" s="84">
        <v>62.85</v>
      </c>
      <c r="T85" s="119">
        <v>4.5</v>
      </c>
      <c r="U85" s="84">
        <v>3</v>
      </c>
      <c r="V85" s="84">
        <v>3.5999999999999996</v>
      </c>
      <c r="W85" s="84">
        <v>3.4499999999999997</v>
      </c>
      <c r="X85" s="84">
        <v>3.5999999999999996</v>
      </c>
      <c r="Y85" s="84">
        <v>3.3000000000000003</v>
      </c>
      <c r="Z85" s="84">
        <v>3.3000000000000003</v>
      </c>
      <c r="AA85" s="84">
        <v>534.29999999999995</v>
      </c>
      <c r="AB85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5"/>
    </row>
    <row r="86" spans="1:289" s="26" customFormat="1" x14ac:dyDescent="0.25">
      <c r="A86" s="70">
        <f t="shared" si="3"/>
        <v>18</v>
      </c>
      <c r="B86" s="79" t="s">
        <v>287</v>
      </c>
      <c r="C86" s="84">
        <v>1124.2</v>
      </c>
      <c r="D86" s="84">
        <v>1162.9999999999998</v>
      </c>
      <c r="E86" s="84">
        <v>1187.3999999999999</v>
      </c>
      <c r="F86" s="84">
        <v>1214</v>
      </c>
      <c r="G86" s="84">
        <v>1185.2</v>
      </c>
      <c r="H86" s="84">
        <v>897</v>
      </c>
      <c r="I86" s="84">
        <v>795.80000000000007</v>
      </c>
      <c r="J86" s="84">
        <v>780.8</v>
      </c>
      <c r="K86" s="84">
        <v>671.8</v>
      </c>
      <c r="L86" s="84">
        <v>888.6</v>
      </c>
      <c r="M86" s="84">
        <v>1046.5999999999999</v>
      </c>
      <c r="N86" s="84">
        <v>1098.5999999999999</v>
      </c>
      <c r="O86" s="84">
        <v>947.2</v>
      </c>
      <c r="P86" s="84">
        <v>1083.6000000000001</v>
      </c>
      <c r="Q86" s="84">
        <v>1075.4000000000001</v>
      </c>
      <c r="R86" s="84">
        <v>1222</v>
      </c>
      <c r="S86" s="84">
        <v>1178</v>
      </c>
      <c r="T86" s="119">
        <v>1001.8000000000001</v>
      </c>
      <c r="U86" s="84">
        <v>900.4</v>
      </c>
      <c r="V86" s="84">
        <v>786.8</v>
      </c>
      <c r="W86" s="84">
        <v>1010.1999999999999</v>
      </c>
      <c r="X86" s="84">
        <v>1123.3999999999999</v>
      </c>
      <c r="Y86" s="84">
        <v>1144.8</v>
      </c>
      <c r="Z86" s="84">
        <v>1127</v>
      </c>
      <c r="AA86" s="84">
        <v>24653.600000000002</v>
      </c>
      <c r="AB86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5"/>
    </row>
    <row r="87" spans="1:289" s="26" customFormat="1" x14ac:dyDescent="0.25">
      <c r="A87" s="70">
        <f t="shared" si="3"/>
        <v>19</v>
      </c>
      <c r="B87" s="79" t="s">
        <v>288</v>
      </c>
      <c r="C87" s="84">
        <v>12.6</v>
      </c>
      <c r="D87" s="84">
        <v>7.9599999999999991</v>
      </c>
      <c r="E87" s="84">
        <v>11.73</v>
      </c>
      <c r="F87" s="84">
        <v>8.39</v>
      </c>
      <c r="G87" s="84">
        <v>9.7899999999999991</v>
      </c>
      <c r="H87" s="84">
        <v>10.57</v>
      </c>
      <c r="I87" s="84">
        <v>7.7700000000000005</v>
      </c>
      <c r="J87" s="84">
        <v>7.75</v>
      </c>
      <c r="K87" s="84">
        <v>7.5600000000000005</v>
      </c>
      <c r="L87" s="84">
        <v>11.989999999999998</v>
      </c>
      <c r="M87" s="84">
        <v>7.66</v>
      </c>
      <c r="N87" s="84">
        <v>11.690000000000001</v>
      </c>
      <c r="O87" s="84">
        <v>7.83</v>
      </c>
      <c r="P87" s="84">
        <v>8.15</v>
      </c>
      <c r="Q87" s="84">
        <v>11.52</v>
      </c>
      <c r="R87" s="84">
        <v>7.6300000000000008</v>
      </c>
      <c r="S87" s="84">
        <v>7.65</v>
      </c>
      <c r="T87" s="119">
        <v>12.65</v>
      </c>
      <c r="U87" s="84">
        <v>8.18</v>
      </c>
      <c r="V87" s="84">
        <v>12.03</v>
      </c>
      <c r="W87" s="84">
        <v>7.8999999999999995</v>
      </c>
      <c r="X87" s="84">
        <v>11.41</v>
      </c>
      <c r="Y87" s="84">
        <v>8.5500000000000007</v>
      </c>
      <c r="Z87" s="84">
        <v>8.81</v>
      </c>
      <c r="AA87" s="84">
        <v>227.77000000000004</v>
      </c>
      <c r="AB87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5"/>
    </row>
    <row r="88" spans="1:289" s="26" customFormat="1" x14ac:dyDescent="0.25">
      <c r="A88" s="70">
        <f t="shared" si="3"/>
        <v>20</v>
      </c>
      <c r="B88" s="79" t="s">
        <v>289</v>
      </c>
      <c r="C88" s="84">
        <v>87.2</v>
      </c>
      <c r="D88" s="84">
        <v>81.650000000000006</v>
      </c>
      <c r="E88" s="84">
        <v>76.800000000000011</v>
      </c>
      <c r="F88" s="84">
        <v>73.800000000000011</v>
      </c>
      <c r="G88" s="84">
        <v>74.349999999999994</v>
      </c>
      <c r="H88" s="84">
        <v>83.249999999999986</v>
      </c>
      <c r="I88" s="84">
        <v>99.85</v>
      </c>
      <c r="J88" s="84">
        <v>106.44999999999999</v>
      </c>
      <c r="K88" s="84">
        <v>96.40000000000002</v>
      </c>
      <c r="L88" s="84">
        <v>105.2</v>
      </c>
      <c r="M88" s="84">
        <v>106.7</v>
      </c>
      <c r="N88" s="84">
        <v>113.3</v>
      </c>
      <c r="O88" s="84">
        <v>111.49999999999999</v>
      </c>
      <c r="P88" s="84">
        <v>106</v>
      </c>
      <c r="Q88" s="84">
        <v>71.2</v>
      </c>
      <c r="R88" s="84">
        <v>95.2</v>
      </c>
      <c r="S88" s="84">
        <v>98.9</v>
      </c>
      <c r="T88" s="119">
        <v>99.399999999999991</v>
      </c>
      <c r="U88" s="84">
        <v>107.30000000000001</v>
      </c>
      <c r="V88" s="84">
        <v>109.94999999999999</v>
      </c>
      <c r="W88" s="84">
        <v>117.4</v>
      </c>
      <c r="X88" s="84">
        <v>118.2</v>
      </c>
      <c r="Y88" s="84">
        <v>103.95</v>
      </c>
      <c r="Z88" s="84">
        <v>92</v>
      </c>
      <c r="AA88" s="84">
        <v>2335.9500000000003</v>
      </c>
      <c r="AB88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5"/>
    </row>
    <row r="89" spans="1:289" s="26" customFormat="1" x14ac:dyDescent="0.25">
      <c r="A89" s="70">
        <f t="shared" si="3"/>
        <v>21</v>
      </c>
      <c r="B89" s="79" t="s">
        <v>290</v>
      </c>
      <c r="C89" s="84">
        <v>37.900000000000006</v>
      </c>
      <c r="D89" s="84">
        <v>33.85</v>
      </c>
      <c r="E89" s="84">
        <v>32.4</v>
      </c>
      <c r="F89" s="84">
        <v>30.3</v>
      </c>
      <c r="G89" s="84">
        <v>27.150000000000002</v>
      </c>
      <c r="H89" s="84">
        <v>28.35</v>
      </c>
      <c r="I89" s="84">
        <v>30.3</v>
      </c>
      <c r="J89" s="84">
        <v>36.75</v>
      </c>
      <c r="K89" s="84">
        <v>80.999999999999986</v>
      </c>
      <c r="L89" s="84">
        <v>98.4</v>
      </c>
      <c r="M89" s="84">
        <v>104.00000000000001</v>
      </c>
      <c r="N89" s="84">
        <v>93.3</v>
      </c>
      <c r="O89" s="84">
        <v>77.7</v>
      </c>
      <c r="P89" s="84">
        <v>93</v>
      </c>
      <c r="Q89" s="84">
        <v>92.7</v>
      </c>
      <c r="R89" s="84">
        <v>88.850000000000009</v>
      </c>
      <c r="S89" s="84">
        <v>88.7</v>
      </c>
      <c r="T89" s="119">
        <v>60.75</v>
      </c>
      <c r="U89" s="84">
        <v>56.550000000000004</v>
      </c>
      <c r="V89" s="84">
        <v>47.35</v>
      </c>
      <c r="W89" s="84">
        <v>48.6</v>
      </c>
      <c r="X89" s="84">
        <v>47.050000000000004</v>
      </c>
      <c r="Y89" s="84">
        <v>42.15</v>
      </c>
      <c r="Z89" s="84">
        <v>41.550000000000004</v>
      </c>
      <c r="AA89" s="84">
        <v>1418.6499999999999</v>
      </c>
      <c r="AB89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5"/>
    </row>
    <row r="90" spans="1:289" s="26" customFormat="1" x14ac:dyDescent="0.25">
      <c r="A90" s="70">
        <f t="shared" si="3"/>
        <v>22</v>
      </c>
      <c r="B90" s="79" t="s">
        <v>291</v>
      </c>
      <c r="C90" s="84">
        <v>526</v>
      </c>
      <c r="D90" s="84">
        <v>499.7</v>
      </c>
      <c r="E90" s="84">
        <v>476.4</v>
      </c>
      <c r="F90" s="84">
        <v>452.1</v>
      </c>
      <c r="G90" s="84">
        <v>412.2</v>
      </c>
      <c r="H90" s="84">
        <v>436.3</v>
      </c>
      <c r="I90" s="84">
        <v>500.2</v>
      </c>
      <c r="J90" s="84">
        <v>512.9</v>
      </c>
      <c r="K90" s="84">
        <v>598.30000000000007</v>
      </c>
      <c r="L90" s="84">
        <v>633.29999999999995</v>
      </c>
      <c r="M90" s="84">
        <v>651.29999999999995</v>
      </c>
      <c r="N90" s="84">
        <v>666.3</v>
      </c>
      <c r="O90" s="84">
        <v>692.30000000000007</v>
      </c>
      <c r="P90" s="84">
        <v>678.30000000000007</v>
      </c>
      <c r="Q90" s="84">
        <v>612.5</v>
      </c>
      <c r="R90" s="84">
        <v>587.9</v>
      </c>
      <c r="S90" s="84">
        <v>603.49999999999989</v>
      </c>
      <c r="T90" s="119">
        <v>609.70000000000005</v>
      </c>
      <c r="U90" s="84">
        <v>640.70000000000005</v>
      </c>
      <c r="V90" s="84">
        <v>662.2</v>
      </c>
      <c r="W90" s="84">
        <v>725.9</v>
      </c>
      <c r="X90" s="84">
        <v>712.7</v>
      </c>
      <c r="Y90" s="84">
        <v>630.6</v>
      </c>
      <c r="Z90" s="84">
        <v>551.4</v>
      </c>
      <c r="AA90" s="84">
        <v>14072.700000000003</v>
      </c>
      <c r="AB90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5"/>
    </row>
    <row r="91" spans="1:289" s="26" customFormat="1" x14ac:dyDescent="0.25">
      <c r="A91" s="70">
        <f t="shared" si="3"/>
        <v>23</v>
      </c>
      <c r="B91" s="79" t="s">
        <v>292</v>
      </c>
      <c r="C91" s="84">
        <v>58.2</v>
      </c>
      <c r="D91" s="84">
        <v>57</v>
      </c>
      <c r="E91" s="84">
        <v>57.4</v>
      </c>
      <c r="F91" s="84">
        <v>55.099999999999994</v>
      </c>
      <c r="G91" s="84">
        <v>83.9</v>
      </c>
      <c r="H91" s="84">
        <v>91.1</v>
      </c>
      <c r="I91" s="84">
        <v>102.2</v>
      </c>
      <c r="J91" s="84">
        <v>137.29999999999998</v>
      </c>
      <c r="K91" s="84">
        <v>165.70000000000002</v>
      </c>
      <c r="L91" s="84">
        <v>160.89999999999998</v>
      </c>
      <c r="M91" s="84">
        <v>139.29999999999998</v>
      </c>
      <c r="N91" s="84">
        <v>139.5</v>
      </c>
      <c r="O91" s="84">
        <v>135</v>
      </c>
      <c r="P91" s="84">
        <v>124.10000000000001</v>
      </c>
      <c r="Q91" s="84">
        <v>97</v>
      </c>
      <c r="R91" s="84">
        <v>85.9</v>
      </c>
      <c r="S91" s="84">
        <v>78.300000000000011</v>
      </c>
      <c r="T91" s="119">
        <v>68.8</v>
      </c>
      <c r="U91" s="84">
        <v>68.5</v>
      </c>
      <c r="V91" s="84">
        <v>66.099999999999994</v>
      </c>
      <c r="W91" s="84">
        <v>64.5</v>
      </c>
      <c r="X91" s="84">
        <v>62.599999999999987</v>
      </c>
      <c r="Y91" s="84">
        <v>60</v>
      </c>
      <c r="Z91" s="84">
        <v>57.9</v>
      </c>
      <c r="AA91" s="84">
        <v>2216.3000000000002</v>
      </c>
      <c r="AB91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5"/>
    </row>
    <row r="92" spans="1:289" s="26" customFormat="1" x14ac:dyDescent="0.25">
      <c r="A92" s="70">
        <f t="shared" si="3"/>
        <v>24</v>
      </c>
      <c r="B92" s="79" t="s">
        <v>293</v>
      </c>
      <c r="C92" s="84">
        <v>18.899999999999999</v>
      </c>
      <c r="D92" s="84">
        <v>18.099999999999998</v>
      </c>
      <c r="E92" s="84">
        <v>18.2</v>
      </c>
      <c r="F92" s="84">
        <v>17.7</v>
      </c>
      <c r="G92" s="84">
        <v>18.3</v>
      </c>
      <c r="H92" s="84">
        <v>18.799999999999997</v>
      </c>
      <c r="I92" s="84">
        <v>18.399999999999999</v>
      </c>
      <c r="J92" s="84">
        <v>23.400000000000002</v>
      </c>
      <c r="K92" s="84">
        <v>40.099999999999994</v>
      </c>
      <c r="L92" s="84">
        <v>38.599999999999994</v>
      </c>
      <c r="M92" s="84">
        <v>41.4</v>
      </c>
      <c r="N92" s="84">
        <v>42.499999999999993</v>
      </c>
      <c r="O92" s="84">
        <v>37</v>
      </c>
      <c r="P92" s="84">
        <v>31.4</v>
      </c>
      <c r="Q92" s="84">
        <v>29.3</v>
      </c>
      <c r="R92" s="84">
        <v>27.5</v>
      </c>
      <c r="S92" s="84">
        <v>23.599999999999998</v>
      </c>
      <c r="T92" s="119">
        <v>19.7</v>
      </c>
      <c r="U92" s="84">
        <v>19.599999999999998</v>
      </c>
      <c r="V92" s="84">
        <v>21.9</v>
      </c>
      <c r="W92" s="84">
        <v>21.699999999999996</v>
      </c>
      <c r="X92" s="84">
        <v>20.400000000000002</v>
      </c>
      <c r="Y92" s="84">
        <v>19.200000000000003</v>
      </c>
      <c r="Z92" s="84">
        <v>19.099999999999998</v>
      </c>
      <c r="AA92" s="84">
        <v>604.80000000000007</v>
      </c>
      <c r="AB92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5"/>
    </row>
    <row r="93" spans="1:289" s="26" customFormat="1" x14ac:dyDescent="0.25">
      <c r="A93" s="70">
        <f t="shared" si="3"/>
        <v>25</v>
      </c>
      <c r="B93" s="79" t="s">
        <v>294</v>
      </c>
      <c r="C93" s="84">
        <v>230.20000000000002</v>
      </c>
      <c r="D93" s="84">
        <v>216.89999999999998</v>
      </c>
      <c r="E93" s="84">
        <v>157.5</v>
      </c>
      <c r="F93" s="84">
        <v>151.69999999999999</v>
      </c>
      <c r="G93" s="84">
        <v>135.30000000000001</v>
      </c>
      <c r="H93" s="84">
        <v>139</v>
      </c>
      <c r="I93" s="84">
        <v>151.10000000000002</v>
      </c>
      <c r="J93" s="84">
        <v>165.6</v>
      </c>
      <c r="K93" s="84">
        <v>171.4</v>
      </c>
      <c r="L93" s="84">
        <v>216.79999999999998</v>
      </c>
      <c r="M93" s="84">
        <v>253.1</v>
      </c>
      <c r="N93" s="84">
        <v>279.7</v>
      </c>
      <c r="O93" s="84">
        <v>271.2</v>
      </c>
      <c r="P93" s="84">
        <v>271.10000000000002</v>
      </c>
      <c r="Q93" s="84">
        <v>254.1</v>
      </c>
      <c r="R93" s="84">
        <v>264.70000000000005</v>
      </c>
      <c r="S93" s="84">
        <v>267.29999999999995</v>
      </c>
      <c r="T93" s="119">
        <v>247.1</v>
      </c>
      <c r="U93" s="84">
        <v>248.4</v>
      </c>
      <c r="V93" s="84">
        <v>263.59999999999997</v>
      </c>
      <c r="W93" s="84">
        <v>264.39999999999998</v>
      </c>
      <c r="X93" s="84">
        <v>261.10000000000002</v>
      </c>
      <c r="Y93" s="84">
        <v>249.10000000000002</v>
      </c>
      <c r="Z93" s="84">
        <v>246.9</v>
      </c>
      <c r="AA93" s="84">
        <v>5377.3</v>
      </c>
      <c r="AB93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5"/>
    </row>
    <row r="94" spans="1:289" s="26" customFormat="1" x14ac:dyDescent="0.25">
      <c r="A94" s="70">
        <f t="shared" si="3"/>
        <v>26</v>
      </c>
      <c r="B94" s="79" t="s">
        <v>139</v>
      </c>
      <c r="C94" s="84">
        <v>17.788999999999998</v>
      </c>
      <c r="D94" s="84">
        <v>16.172999999999998</v>
      </c>
      <c r="E94" s="84">
        <v>12.837999999999997</v>
      </c>
      <c r="F94" s="84">
        <v>12.006999999999998</v>
      </c>
      <c r="G94" s="84">
        <v>11.541999999999998</v>
      </c>
      <c r="H94" s="84">
        <v>12.389999999999999</v>
      </c>
      <c r="I94" s="84">
        <v>14.089999999999998</v>
      </c>
      <c r="J94" s="84">
        <v>16.312999999999999</v>
      </c>
      <c r="K94" s="84">
        <v>16.298999999999999</v>
      </c>
      <c r="L94" s="84">
        <v>16.267999999999997</v>
      </c>
      <c r="M94" s="84">
        <v>16.303999999999998</v>
      </c>
      <c r="N94" s="84">
        <v>16.507000000000001</v>
      </c>
      <c r="O94" s="84">
        <v>19.234000000000002</v>
      </c>
      <c r="P94" s="84">
        <v>20.750999999999998</v>
      </c>
      <c r="Q94" s="84">
        <v>16.747</v>
      </c>
      <c r="R94" s="84">
        <v>13.551</v>
      </c>
      <c r="S94" s="84">
        <v>16.855</v>
      </c>
      <c r="T94" s="119">
        <v>17.329000000000001</v>
      </c>
      <c r="U94" s="84">
        <v>17.193000000000001</v>
      </c>
      <c r="V94" s="84">
        <v>16.61</v>
      </c>
      <c r="W94" s="84">
        <v>18.302</v>
      </c>
      <c r="X94" s="84">
        <v>20.094000000000001</v>
      </c>
      <c r="Y94" s="84">
        <v>18.901</v>
      </c>
      <c r="Z94" s="84">
        <v>15.834000000000001</v>
      </c>
      <c r="AA94" s="84">
        <v>389.92100000000005</v>
      </c>
      <c r="AB9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5"/>
    </row>
    <row r="95" spans="1:289" s="24" customFormat="1" x14ac:dyDescent="0.25">
      <c r="A95" s="70"/>
      <c r="B95" s="79" t="s">
        <v>137</v>
      </c>
      <c r="C95" s="84">
        <f>SUM(C69:C94)</f>
        <v>7435.6889999999985</v>
      </c>
      <c r="D95" s="84">
        <f t="shared" ref="D95:AA95" si="4">SUM(D69:D94)</f>
        <v>7110.8329999999996</v>
      </c>
      <c r="E95" s="84">
        <f t="shared" si="4"/>
        <v>6867.2679999999982</v>
      </c>
      <c r="F95" s="84">
        <f t="shared" si="4"/>
        <v>6790.0970000000007</v>
      </c>
      <c r="G95" s="84">
        <f t="shared" si="4"/>
        <v>6482.3819999999996</v>
      </c>
      <c r="H95" s="84">
        <f t="shared" si="4"/>
        <v>6391.31</v>
      </c>
      <c r="I95" s="84">
        <f t="shared" si="4"/>
        <v>7328.6099999999988</v>
      </c>
      <c r="J95" s="84">
        <f t="shared" si="4"/>
        <v>8502.1129999999994</v>
      </c>
      <c r="K95" s="84">
        <f t="shared" si="4"/>
        <v>10230.808999999997</v>
      </c>
      <c r="L95" s="84">
        <f t="shared" si="4"/>
        <v>11323.107999999997</v>
      </c>
      <c r="M95" s="84">
        <f t="shared" si="4"/>
        <v>11841.263999999999</v>
      </c>
      <c r="N95" s="84">
        <f t="shared" si="4"/>
        <v>12005.096999999998</v>
      </c>
      <c r="O95" s="84">
        <f t="shared" si="4"/>
        <v>11445.614000000003</v>
      </c>
      <c r="P95" s="84">
        <f t="shared" si="4"/>
        <v>12130.351000000001</v>
      </c>
      <c r="Q95" s="84">
        <f t="shared" si="4"/>
        <v>11314.316999999999</v>
      </c>
      <c r="R95" s="84">
        <f t="shared" si="4"/>
        <v>10803.231</v>
      </c>
      <c r="S95" s="84">
        <f t="shared" si="4"/>
        <v>10349.455</v>
      </c>
      <c r="T95" s="119">
        <f t="shared" si="4"/>
        <v>9175.3290000000015</v>
      </c>
      <c r="U95" s="84">
        <f t="shared" si="4"/>
        <v>8895.1730000000007</v>
      </c>
      <c r="V95" s="84">
        <f>SUM(V69:V94)</f>
        <v>8685.590000000002</v>
      </c>
      <c r="W95" s="84">
        <f t="shared" si="4"/>
        <v>9429.4019999999982</v>
      </c>
      <c r="X95" s="84">
        <f t="shared" si="4"/>
        <v>9464.8040000000019</v>
      </c>
      <c r="Y95" s="84">
        <f t="shared" si="4"/>
        <v>8578.501000000002</v>
      </c>
      <c r="Z95" s="84">
        <f t="shared" si="4"/>
        <v>7694.0940000000001</v>
      </c>
      <c r="AA95" s="84">
        <f t="shared" si="4"/>
        <v>220274.44099999996</v>
      </c>
      <c r="AB95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</row>
    <row r="96" spans="1:289" s="27" customFormat="1" ht="18.75" thickBot="1" x14ac:dyDescent="0.3">
      <c r="A96" s="70"/>
      <c r="B96" s="79" t="s">
        <v>25</v>
      </c>
      <c r="C96" s="86">
        <v>20</v>
      </c>
      <c r="D96" s="86">
        <v>20</v>
      </c>
      <c r="E96" s="86">
        <v>19</v>
      </c>
      <c r="F96" s="86">
        <v>19</v>
      </c>
      <c r="G96" s="86">
        <v>20</v>
      </c>
      <c r="H96" s="86">
        <v>20</v>
      </c>
      <c r="I96" s="86">
        <v>21</v>
      </c>
      <c r="J96" s="86">
        <v>23</v>
      </c>
      <c r="K96" s="86">
        <v>24</v>
      </c>
      <c r="L96" s="86">
        <v>25</v>
      </c>
      <c r="M96" s="86">
        <v>26</v>
      </c>
      <c r="N96" s="86">
        <v>27</v>
      </c>
      <c r="O96" s="86">
        <v>26</v>
      </c>
      <c r="P96" s="86">
        <v>27</v>
      </c>
      <c r="Q96" s="86">
        <v>26</v>
      </c>
      <c r="R96" s="86">
        <v>26</v>
      </c>
      <c r="S96" s="86">
        <v>26</v>
      </c>
      <c r="T96" s="111">
        <v>26</v>
      </c>
      <c r="U96" s="86">
        <v>25</v>
      </c>
      <c r="V96" s="86">
        <v>23</v>
      </c>
      <c r="W96" s="86">
        <v>21</v>
      </c>
      <c r="X96" s="86">
        <v>21</v>
      </c>
      <c r="Y96" s="86">
        <v>20</v>
      </c>
      <c r="Z96" s="86">
        <v>20</v>
      </c>
      <c r="AA96" s="84"/>
      <c r="AB96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  <c r="JI96" s="24"/>
      <c r="JJ96" s="24"/>
      <c r="JK96" s="24"/>
      <c r="JL96" s="24"/>
      <c r="JM96" s="24"/>
      <c r="JN96" s="24"/>
      <c r="JO96" s="24"/>
      <c r="JP96" s="24"/>
      <c r="JQ96" s="24"/>
      <c r="JR96" s="24"/>
      <c r="JS96" s="24"/>
      <c r="JT96" s="24"/>
      <c r="JU96" s="24"/>
      <c r="JV96" s="24"/>
      <c r="JW96" s="24"/>
      <c r="JX96" s="24"/>
      <c r="JY96" s="24"/>
      <c r="JZ96" s="24"/>
      <c r="KA96" s="24"/>
      <c r="KB96" s="24"/>
    </row>
    <row r="97" spans="1:289" ht="15" thickBot="1" x14ac:dyDescent="0.25">
      <c r="A97" s="127" t="s">
        <v>39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9"/>
    </row>
    <row r="98" spans="1:289" s="22" customFormat="1" x14ac:dyDescent="0.25">
      <c r="A98" s="70">
        <v>1</v>
      </c>
      <c r="B98" s="79" t="s">
        <v>188</v>
      </c>
      <c r="C98" s="84">
        <v>360.6</v>
      </c>
      <c r="D98" s="84">
        <v>331.40000000000003</v>
      </c>
      <c r="E98" s="84">
        <v>321.3</v>
      </c>
      <c r="F98" s="84">
        <v>316.40000000000003</v>
      </c>
      <c r="G98" s="84">
        <v>304</v>
      </c>
      <c r="H98" s="84">
        <v>310.40000000000003</v>
      </c>
      <c r="I98" s="84">
        <v>353.40000000000003</v>
      </c>
      <c r="J98" s="84">
        <v>415.00000000000006</v>
      </c>
      <c r="K98" s="84">
        <v>510.2</v>
      </c>
      <c r="L98" s="84">
        <v>592.79999999999995</v>
      </c>
      <c r="M98" s="84">
        <v>630.1</v>
      </c>
      <c r="N98" s="84">
        <v>651.20000000000005</v>
      </c>
      <c r="O98" s="84">
        <v>676.60000000000014</v>
      </c>
      <c r="P98" s="84">
        <v>631.19999999999993</v>
      </c>
      <c r="Q98" s="84">
        <v>570.00000000000011</v>
      </c>
      <c r="R98" s="84">
        <v>565.09999999999991</v>
      </c>
      <c r="S98" s="84">
        <v>532.79999999999995</v>
      </c>
      <c r="T98" s="119">
        <v>500.4</v>
      </c>
      <c r="U98" s="84">
        <v>476.6</v>
      </c>
      <c r="V98" s="84">
        <v>493.8</v>
      </c>
      <c r="W98" s="84">
        <v>506.29999999999995</v>
      </c>
      <c r="X98" s="84">
        <v>497.2</v>
      </c>
      <c r="Y98" s="84">
        <v>439.7</v>
      </c>
      <c r="Z98" s="84">
        <v>389.90000000000003</v>
      </c>
      <c r="AA98" s="84">
        <v>11376.400000000001</v>
      </c>
      <c r="AB98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  <c r="JM98" s="24"/>
      <c r="JN98" s="24"/>
      <c r="JO98" s="24"/>
      <c r="JP98" s="24"/>
      <c r="JQ98" s="24"/>
      <c r="JR98" s="24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1"/>
    </row>
    <row r="99" spans="1:289" s="26" customFormat="1" x14ac:dyDescent="0.25">
      <c r="A99" s="70">
        <v>2</v>
      </c>
      <c r="B99" s="79" t="s">
        <v>189</v>
      </c>
      <c r="C99" s="84">
        <v>294.70000000000005</v>
      </c>
      <c r="D99" s="84">
        <v>278.3</v>
      </c>
      <c r="E99" s="84">
        <v>261</v>
      </c>
      <c r="F99" s="84">
        <v>253.2</v>
      </c>
      <c r="G99" s="84">
        <v>237.2</v>
      </c>
      <c r="H99" s="84">
        <v>239.3</v>
      </c>
      <c r="I99" s="84">
        <v>266.90000000000003</v>
      </c>
      <c r="J99" s="84">
        <v>321.2</v>
      </c>
      <c r="K99" s="84">
        <v>384.7</v>
      </c>
      <c r="L99" s="84">
        <v>425.4</v>
      </c>
      <c r="M99" s="84">
        <v>437.09999999999997</v>
      </c>
      <c r="N99" s="84">
        <v>448.6</v>
      </c>
      <c r="O99" s="84">
        <v>470</v>
      </c>
      <c r="P99" s="84">
        <v>450.79999999999995</v>
      </c>
      <c r="Q99" s="84">
        <v>410.2</v>
      </c>
      <c r="R99" s="84">
        <v>398.49999999999994</v>
      </c>
      <c r="S99" s="84">
        <v>386.5</v>
      </c>
      <c r="T99" s="119">
        <v>381.5</v>
      </c>
      <c r="U99" s="84">
        <v>371</v>
      </c>
      <c r="V99" s="84">
        <v>368.29999999999995</v>
      </c>
      <c r="W99" s="84">
        <v>391.29999999999995</v>
      </c>
      <c r="X99" s="84">
        <v>397.80000000000007</v>
      </c>
      <c r="Y99" s="84">
        <v>356.8</v>
      </c>
      <c r="Z99" s="84">
        <v>321.40000000000003</v>
      </c>
      <c r="AA99" s="84">
        <v>8551.7000000000007</v>
      </c>
      <c r="AB99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  <c r="JI99" s="24"/>
      <c r="JJ99" s="24"/>
      <c r="JK99" s="24"/>
      <c r="JL99" s="24"/>
      <c r="JM99" s="24"/>
      <c r="JN99" s="24"/>
      <c r="JO99" s="24"/>
      <c r="JP99" s="24"/>
      <c r="JQ99" s="24"/>
      <c r="JR99" s="24"/>
      <c r="JS99" s="24"/>
      <c r="JT99" s="24"/>
      <c r="JU99" s="24"/>
      <c r="JV99" s="24"/>
      <c r="JW99" s="24"/>
      <c r="JX99" s="24"/>
      <c r="JY99" s="24"/>
      <c r="JZ99" s="24"/>
      <c r="KA99" s="24"/>
      <c r="KB99" s="24"/>
      <c r="KC99" s="25"/>
    </row>
    <row r="100" spans="1:289" s="26" customFormat="1" x14ac:dyDescent="0.25">
      <c r="A100" s="70">
        <v>3</v>
      </c>
      <c r="B100" s="79" t="s">
        <v>190</v>
      </c>
      <c r="C100" s="84">
        <v>75.099999999999994</v>
      </c>
      <c r="D100" s="84">
        <v>66.8</v>
      </c>
      <c r="E100" s="84">
        <v>65.2</v>
      </c>
      <c r="F100" s="84">
        <v>62.8</v>
      </c>
      <c r="G100" s="84">
        <v>59</v>
      </c>
      <c r="H100" s="84">
        <v>65.5</v>
      </c>
      <c r="I100" s="84">
        <v>73.099999999999994</v>
      </c>
      <c r="J100" s="84">
        <v>82.199999999999989</v>
      </c>
      <c r="K100" s="84">
        <v>98</v>
      </c>
      <c r="L100" s="84">
        <v>98.5</v>
      </c>
      <c r="M100" s="84">
        <v>104.69999999999999</v>
      </c>
      <c r="N100" s="84">
        <v>101.2</v>
      </c>
      <c r="O100" s="84">
        <v>107</v>
      </c>
      <c r="P100" s="84">
        <v>99.1</v>
      </c>
      <c r="Q100" s="84">
        <v>89.4</v>
      </c>
      <c r="R100" s="84">
        <v>84.600000000000009</v>
      </c>
      <c r="S100" s="84">
        <v>88.4</v>
      </c>
      <c r="T100" s="119">
        <v>92</v>
      </c>
      <c r="U100" s="84">
        <v>89</v>
      </c>
      <c r="V100" s="84">
        <v>95.3</v>
      </c>
      <c r="W100" s="84">
        <v>108.39999999999999</v>
      </c>
      <c r="X100" s="84">
        <v>105.6</v>
      </c>
      <c r="Y100" s="84">
        <v>99.1</v>
      </c>
      <c r="Z100" s="84">
        <v>82.9</v>
      </c>
      <c r="AA100" s="84">
        <v>2092.9</v>
      </c>
      <c r="AB100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  <c r="IW100" s="24"/>
      <c r="IX100" s="24"/>
      <c r="IY100" s="24"/>
      <c r="IZ100" s="24"/>
      <c r="JA100" s="24"/>
      <c r="JB100" s="24"/>
      <c r="JC100" s="24"/>
      <c r="JD100" s="24"/>
      <c r="JE100" s="24"/>
      <c r="JF100" s="24"/>
      <c r="JG100" s="24"/>
      <c r="JH100" s="24"/>
      <c r="JI100" s="24"/>
      <c r="JJ100" s="24"/>
      <c r="JK100" s="24"/>
      <c r="JL100" s="24"/>
      <c r="JM100" s="24"/>
      <c r="JN100" s="24"/>
      <c r="JO100" s="24"/>
      <c r="JP100" s="24"/>
      <c r="JQ100" s="24"/>
      <c r="JR100" s="24"/>
      <c r="JS100" s="24"/>
      <c r="JT100" s="24"/>
      <c r="JU100" s="24"/>
      <c r="JV100" s="24"/>
      <c r="JW100" s="24"/>
      <c r="JX100" s="24"/>
      <c r="JY100" s="24"/>
      <c r="JZ100" s="24"/>
      <c r="KA100" s="24"/>
      <c r="KB100" s="24"/>
      <c r="KC100" s="25"/>
    </row>
    <row r="101" spans="1:289" s="26" customFormat="1" x14ac:dyDescent="0.25">
      <c r="A101" s="70">
        <v>4</v>
      </c>
      <c r="B101" s="79" t="s">
        <v>295</v>
      </c>
      <c r="C101" s="84">
        <v>-8.6</v>
      </c>
      <c r="D101" s="84">
        <v>-1.6</v>
      </c>
      <c r="E101" s="84">
        <v>-1.6</v>
      </c>
      <c r="F101" s="84">
        <v>-1.7000000000000002</v>
      </c>
      <c r="G101" s="84">
        <v>-1.3</v>
      </c>
      <c r="H101" s="84">
        <v>-1.4</v>
      </c>
      <c r="I101" s="84">
        <v>-1.3</v>
      </c>
      <c r="J101" s="84">
        <v>-1.7000000000000002</v>
      </c>
      <c r="K101" s="84">
        <v>-12.4</v>
      </c>
      <c r="L101" s="84">
        <v>-10.3</v>
      </c>
      <c r="M101" s="84">
        <v>-10.4</v>
      </c>
      <c r="N101" s="84">
        <v>-7.4</v>
      </c>
      <c r="O101" s="84">
        <v>-1.9</v>
      </c>
      <c r="P101" s="84">
        <v>-2.7</v>
      </c>
      <c r="Q101" s="84">
        <v>-1.8</v>
      </c>
      <c r="R101" s="84">
        <v>-1.7000000000000002</v>
      </c>
      <c r="S101" s="84">
        <v>-2.2999999999999998</v>
      </c>
      <c r="T101" s="119">
        <v>-2.1</v>
      </c>
      <c r="U101" s="84">
        <v>-1.9</v>
      </c>
      <c r="V101" s="84">
        <v>-1.9</v>
      </c>
      <c r="W101" s="84">
        <v>-2.2999999999999998</v>
      </c>
      <c r="X101" s="84">
        <v>-2.1999999999999997</v>
      </c>
      <c r="Y101" s="84">
        <v>-6.3</v>
      </c>
      <c r="Z101" s="84">
        <v>-7.1</v>
      </c>
      <c r="AA101" s="84">
        <v>-93.899999999999991</v>
      </c>
      <c r="AB101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  <c r="JC101" s="24"/>
      <c r="JD101" s="24"/>
      <c r="JE101" s="24"/>
      <c r="JF101" s="24"/>
      <c r="JG101" s="24"/>
      <c r="JH101" s="24"/>
      <c r="JI101" s="24"/>
      <c r="JJ101" s="24"/>
      <c r="JK101" s="24"/>
      <c r="JL101" s="24"/>
      <c r="JM101" s="24"/>
      <c r="JN101" s="24"/>
      <c r="JO101" s="24"/>
      <c r="JP101" s="24"/>
      <c r="JQ101" s="24"/>
      <c r="JR101" s="24"/>
      <c r="JS101" s="24"/>
      <c r="JT101" s="24"/>
      <c r="JU101" s="24"/>
      <c r="JV101" s="24"/>
      <c r="JW101" s="24"/>
      <c r="JX101" s="24"/>
      <c r="JY101" s="24"/>
      <c r="JZ101" s="24"/>
      <c r="KA101" s="24"/>
      <c r="KB101" s="24"/>
      <c r="KC101" s="25"/>
    </row>
    <row r="102" spans="1:289" s="26" customFormat="1" x14ac:dyDescent="0.25">
      <c r="A102" s="70"/>
      <c r="B102" s="79" t="s">
        <v>24</v>
      </c>
      <c r="C102" s="84">
        <f>SUM(C98:C100)</f>
        <v>730.40000000000009</v>
      </c>
      <c r="D102" s="84">
        <f t="shared" ref="D102:Y102" si="5">SUM(D98:D100)</f>
        <v>676.5</v>
      </c>
      <c r="E102" s="84">
        <f t="shared" si="5"/>
        <v>647.5</v>
      </c>
      <c r="F102" s="84">
        <f t="shared" si="5"/>
        <v>632.4</v>
      </c>
      <c r="G102" s="84">
        <f t="shared" si="5"/>
        <v>600.20000000000005</v>
      </c>
      <c r="H102" s="84">
        <f t="shared" si="5"/>
        <v>615.20000000000005</v>
      </c>
      <c r="I102" s="84">
        <f t="shared" si="5"/>
        <v>693.40000000000009</v>
      </c>
      <c r="J102" s="84">
        <f t="shared" si="5"/>
        <v>818.40000000000009</v>
      </c>
      <c r="K102" s="84">
        <f t="shared" si="5"/>
        <v>992.9</v>
      </c>
      <c r="L102" s="84">
        <f t="shared" si="5"/>
        <v>1116.6999999999998</v>
      </c>
      <c r="M102" s="84">
        <f t="shared" si="5"/>
        <v>1171.9000000000001</v>
      </c>
      <c r="N102" s="84">
        <f t="shared" si="5"/>
        <v>1201.0000000000002</v>
      </c>
      <c r="O102" s="84">
        <f t="shared" si="5"/>
        <v>1253.6000000000001</v>
      </c>
      <c r="P102" s="84">
        <f t="shared" si="5"/>
        <v>1181.0999999999999</v>
      </c>
      <c r="Q102" s="84">
        <f t="shared" si="5"/>
        <v>1069.6000000000001</v>
      </c>
      <c r="R102" s="84">
        <f t="shared" si="5"/>
        <v>1048.1999999999998</v>
      </c>
      <c r="S102" s="84">
        <f t="shared" si="5"/>
        <v>1007.6999999999999</v>
      </c>
      <c r="T102" s="119">
        <f t="shared" si="5"/>
        <v>973.9</v>
      </c>
      <c r="U102" s="84">
        <f t="shared" si="5"/>
        <v>936.6</v>
      </c>
      <c r="V102" s="84">
        <f t="shared" si="5"/>
        <v>957.39999999999986</v>
      </c>
      <c r="W102" s="84">
        <f t="shared" si="5"/>
        <v>1005.9999999999999</v>
      </c>
      <c r="X102" s="84">
        <f t="shared" si="5"/>
        <v>1000.6</v>
      </c>
      <c r="Y102" s="84">
        <f t="shared" si="5"/>
        <v>895.6</v>
      </c>
      <c r="Z102" s="84">
        <f>SUM(Z98:Z100)</f>
        <v>794.2</v>
      </c>
      <c r="AA102" s="84">
        <f>SUM(AA98:AA100)</f>
        <v>22021.000000000004</v>
      </c>
      <c r="AB102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  <c r="JC102" s="24"/>
      <c r="JD102" s="24"/>
      <c r="JE102" s="24"/>
      <c r="JF102" s="24"/>
      <c r="JG102" s="24"/>
      <c r="JH102" s="24"/>
      <c r="JI102" s="24"/>
      <c r="JJ102" s="24"/>
      <c r="JK102" s="24"/>
      <c r="JL102" s="24"/>
      <c r="JM102" s="24"/>
      <c r="JN102" s="24"/>
      <c r="JO102" s="24"/>
      <c r="JP102" s="24"/>
      <c r="JQ102" s="24"/>
      <c r="JR102" s="24"/>
      <c r="JS102" s="24"/>
      <c r="JT102" s="24"/>
      <c r="JU102" s="24"/>
      <c r="JV102" s="24"/>
      <c r="JW102" s="24"/>
      <c r="JX102" s="24"/>
      <c r="JY102" s="24"/>
      <c r="JZ102" s="24"/>
      <c r="KA102" s="24"/>
      <c r="KB102" s="24"/>
      <c r="KC102" s="25"/>
    </row>
    <row r="103" spans="1:289" s="29" customFormat="1" ht="18.75" thickBot="1" x14ac:dyDescent="0.3">
      <c r="A103" s="70"/>
      <c r="B103" s="79" t="s">
        <v>25</v>
      </c>
      <c r="C103" s="85">
        <v>2</v>
      </c>
      <c r="D103" s="85">
        <v>2</v>
      </c>
      <c r="E103" s="85">
        <v>1</v>
      </c>
      <c r="F103" s="85">
        <v>1</v>
      </c>
      <c r="G103" s="85">
        <v>1</v>
      </c>
      <c r="H103" s="85">
        <v>0</v>
      </c>
      <c r="I103" s="85">
        <v>0</v>
      </c>
      <c r="J103" s="85">
        <v>1</v>
      </c>
      <c r="K103" s="85">
        <v>1</v>
      </c>
      <c r="L103" s="85">
        <v>2</v>
      </c>
      <c r="M103" s="85">
        <v>3</v>
      </c>
      <c r="N103" s="85">
        <v>3</v>
      </c>
      <c r="O103" s="85">
        <v>4</v>
      </c>
      <c r="P103" s="85">
        <v>4</v>
      </c>
      <c r="Q103" s="85">
        <v>3</v>
      </c>
      <c r="R103" s="85">
        <v>3</v>
      </c>
      <c r="S103" s="85">
        <v>3</v>
      </c>
      <c r="T103" s="118">
        <v>2</v>
      </c>
      <c r="U103" s="85">
        <v>2</v>
      </c>
      <c r="V103" s="85">
        <v>1</v>
      </c>
      <c r="W103" s="85">
        <v>1</v>
      </c>
      <c r="X103" s="85">
        <v>1</v>
      </c>
      <c r="Y103" s="85">
        <v>2</v>
      </c>
      <c r="Z103" s="85">
        <v>2</v>
      </c>
      <c r="AA103" s="84"/>
      <c r="AB103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  <c r="JM103" s="24"/>
      <c r="JN103" s="24"/>
      <c r="JO103" s="24"/>
      <c r="JP103" s="24"/>
      <c r="JQ103" s="24"/>
      <c r="JR103" s="24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8"/>
    </row>
    <row r="104" spans="1:289" ht="15" thickBot="1" x14ac:dyDescent="0.25">
      <c r="A104" s="127" t="s">
        <v>38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9"/>
    </row>
    <row r="105" spans="1:289" s="22" customFormat="1" x14ac:dyDescent="0.25">
      <c r="A105" s="70">
        <v>1</v>
      </c>
      <c r="B105" s="79" t="s">
        <v>326</v>
      </c>
      <c r="C105" s="84">
        <v>143.4</v>
      </c>
      <c r="D105" s="84">
        <v>137.88</v>
      </c>
      <c r="E105" s="84">
        <v>132.56</v>
      </c>
      <c r="F105" s="84">
        <v>128.07999999999998</v>
      </c>
      <c r="G105" s="84">
        <v>122.80000000000001</v>
      </c>
      <c r="H105" s="84">
        <v>125.63999999999999</v>
      </c>
      <c r="I105" s="84">
        <v>145.84</v>
      </c>
      <c r="J105" s="84">
        <v>138.63999999999999</v>
      </c>
      <c r="K105" s="84">
        <v>260.84000000000003</v>
      </c>
      <c r="L105" s="84">
        <v>289</v>
      </c>
      <c r="M105" s="84">
        <v>270.52</v>
      </c>
      <c r="N105" s="84">
        <v>259.36</v>
      </c>
      <c r="O105" s="84">
        <v>159.24</v>
      </c>
      <c r="P105" s="84">
        <v>156.76</v>
      </c>
      <c r="Q105" s="84">
        <v>201.16</v>
      </c>
      <c r="R105" s="84">
        <v>187.24</v>
      </c>
      <c r="S105" s="84">
        <v>211.48000000000002</v>
      </c>
      <c r="T105" s="119">
        <v>209.72</v>
      </c>
      <c r="U105" s="84">
        <v>202</v>
      </c>
      <c r="V105" s="84">
        <v>231.68</v>
      </c>
      <c r="W105" s="84">
        <v>262.48</v>
      </c>
      <c r="X105" s="84">
        <v>252.68</v>
      </c>
      <c r="Y105" s="84">
        <v>129.48000000000002</v>
      </c>
      <c r="Z105" s="84">
        <v>112.80000000000001</v>
      </c>
      <c r="AA105" s="84">
        <v>4471.28</v>
      </c>
      <c r="AB105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  <c r="JI105" s="24"/>
      <c r="JJ105" s="24"/>
      <c r="JK105" s="24"/>
      <c r="JL105" s="24"/>
      <c r="JM105" s="24"/>
      <c r="JN105" s="24"/>
      <c r="JO105" s="24"/>
      <c r="JP105" s="24"/>
      <c r="JQ105" s="24"/>
      <c r="JR105" s="24"/>
      <c r="JS105" s="24"/>
      <c r="JT105" s="24"/>
      <c r="JU105" s="24"/>
      <c r="JV105" s="24"/>
      <c r="JW105" s="24"/>
      <c r="JX105" s="24"/>
      <c r="JY105" s="24"/>
      <c r="JZ105" s="24"/>
      <c r="KA105" s="24"/>
      <c r="KB105" s="24"/>
      <c r="KC105" s="21"/>
    </row>
    <row r="106" spans="1:289" s="26" customFormat="1" x14ac:dyDescent="0.25">
      <c r="A106" s="70">
        <v>2</v>
      </c>
      <c r="B106" s="79" t="s">
        <v>327</v>
      </c>
      <c r="C106" s="84">
        <v>586.62</v>
      </c>
      <c r="D106" s="84">
        <v>558.72</v>
      </c>
      <c r="E106" s="84">
        <v>541.54</v>
      </c>
      <c r="F106" s="84">
        <v>531.81999999999994</v>
      </c>
      <c r="G106" s="84">
        <v>516.76</v>
      </c>
      <c r="H106" s="84">
        <v>523.09999999999991</v>
      </c>
      <c r="I106" s="84">
        <v>575.28</v>
      </c>
      <c r="J106" s="84">
        <v>655.81999999999994</v>
      </c>
      <c r="K106" s="84">
        <v>756.54</v>
      </c>
      <c r="L106" s="84">
        <v>819.81999999999994</v>
      </c>
      <c r="M106" s="84">
        <v>872.66</v>
      </c>
      <c r="N106" s="84">
        <v>881.8</v>
      </c>
      <c r="O106" s="84">
        <v>887.3599999999999</v>
      </c>
      <c r="P106" s="84">
        <v>816.8599999999999</v>
      </c>
      <c r="Q106" s="84">
        <v>780.3</v>
      </c>
      <c r="R106" s="84">
        <v>758.24</v>
      </c>
      <c r="S106" s="84">
        <v>762.9</v>
      </c>
      <c r="T106" s="119">
        <v>764.4</v>
      </c>
      <c r="U106" s="84">
        <v>782.7</v>
      </c>
      <c r="V106" s="84">
        <v>787.7</v>
      </c>
      <c r="W106" s="84">
        <v>817.3599999999999</v>
      </c>
      <c r="X106" s="84">
        <v>779.7</v>
      </c>
      <c r="Y106" s="84">
        <v>703.06</v>
      </c>
      <c r="Z106" s="84">
        <v>623.48</v>
      </c>
      <c r="AA106" s="84">
        <v>17084.54</v>
      </c>
      <c r="AB106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5"/>
    </row>
    <row r="107" spans="1:289" s="26" customFormat="1" x14ac:dyDescent="0.25">
      <c r="A107" s="70">
        <v>3</v>
      </c>
      <c r="B107" s="79" t="s">
        <v>328</v>
      </c>
      <c r="C107" s="84">
        <v>428.43</v>
      </c>
      <c r="D107" s="84">
        <v>402.57000000000005</v>
      </c>
      <c r="E107" s="84">
        <v>385.59000000000003</v>
      </c>
      <c r="F107" s="84">
        <v>391.38</v>
      </c>
      <c r="G107" s="84">
        <v>372.81</v>
      </c>
      <c r="H107" s="84">
        <v>365.22</v>
      </c>
      <c r="I107" s="84">
        <v>410.55</v>
      </c>
      <c r="J107" s="84">
        <v>466.44</v>
      </c>
      <c r="K107" s="84">
        <v>575.30999999999995</v>
      </c>
      <c r="L107" s="84">
        <v>657.08999999999992</v>
      </c>
      <c r="M107" s="84">
        <v>697.26</v>
      </c>
      <c r="N107" s="84">
        <v>701.73</v>
      </c>
      <c r="O107" s="84">
        <v>704.31</v>
      </c>
      <c r="P107" s="84">
        <v>661.07999999999993</v>
      </c>
      <c r="Q107" s="84">
        <v>597.18000000000006</v>
      </c>
      <c r="R107" s="84">
        <v>584.09999999999991</v>
      </c>
      <c r="S107" s="84">
        <v>625.65</v>
      </c>
      <c r="T107" s="119">
        <v>595.04999999999995</v>
      </c>
      <c r="U107" s="84">
        <v>609.90000000000009</v>
      </c>
      <c r="V107" s="84">
        <v>595.14</v>
      </c>
      <c r="W107" s="84">
        <v>614.57999999999993</v>
      </c>
      <c r="X107" s="84">
        <v>581.73</v>
      </c>
      <c r="Y107" s="84">
        <v>514.55999999999995</v>
      </c>
      <c r="Z107" s="84">
        <v>465.24</v>
      </c>
      <c r="AA107" s="84">
        <v>13002.899999999998</v>
      </c>
      <c r="AB107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  <c r="JM107" s="24"/>
      <c r="JN107" s="24"/>
      <c r="JO107" s="24"/>
      <c r="JP107" s="24"/>
      <c r="JQ107" s="24"/>
      <c r="JR107" s="24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5"/>
    </row>
    <row r="108" spans="1:289" s="26" customFormat="1" x14ac:dyDescent="0.25">
      <c r="A108" s="70">
        <v>4</v>
      </c>
      <c r="B108" s="79" t="s">
        <v>329</v>
      </c>
      <c r="C108" s="84">
        <v>67.099999999999994</v>
      </c>
      <c r="D108" s="84">
        <v>66.5</v>
      </c>
      <c r="E108" s="84">
        <v>66.08</v>
      </c>
      <c r="F108" s="84">
        <v>64.539999999999992</v>
      </c>
      <c r="G108" s="84">
        <v>57.56</v>
      </c>
      <c r="H108" s="84">
        <v>54.120000000000005</v>
      </c>
      <c r="I108" s="84">
        <v>57.3</v>
      </c>
      <c r="J108" s="84">
        <v>79.3</v>
      </c>
      <c r="K108" s="84">
        <v>514.79999999999995</v>
      </c>
      <c r="L108" s="84">
        <v>719.1</v>
      </c>
      <c r="M108" s="84">
        <v>725.52</v>
      </c>
      <c r="N108" s="84">
        <v>717.81999999999994</v>
      </c>
      <c r="O108" s="84">
        <v>696.46</v>
      </c>
      <c r="P108" s="84">
        <v>584.36</v>
      </c>
      <c r="Q108" s="84">
        <v>677.88</v>
      </c>
      <c r="R108" s="84">
        <v>667.7</v>
      </c>
      <c r="S108" s="84">
        <v>604.59999999999991</v>
      </c>
      <c r="T108" s="119">
        <v>669.42</v>
      </c>
      <c r="U108" s="84">
        <v>643.46</v>
      </c>
      <c r="V108" s="84">
        <v>387.79999999999995</v>
      </c>
      <c r="W108" s="84">
        <v>631.07999999999993</v>
      </c>
      <c r="X108" s="84">
        <v>639.41999999999996</v>
      </c>
      <c r="Y108" s="84">
        <v>572</v>
      </c>
      <c r="Z108" s="84">
        <v>206.34</v>
      </c>
      <c r="AA108" s="84">
        <v>10170.26</v>
      </c>
      <c r="AB108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5"/>
    </row>
    <row r="109" spans="1:289" s="26" customFormat="1" x14ac:dyDescent="0.25">
      <c r="A109" s="70">
        <v>5</v>
      </c>
      <c r="B109" s="79" t="s">
        <v>330</v>
      </c>
      <c r="C109" s="84">
        <v>409.24</v>
      </c>
      <c r="D109" s="84">
        <v>392.44</v>
      </c>
      <c r="E109" s="84">
        <v>383.9</v>
      </c>
      <c r="F109" s="84">
        <v>377.68</v>
      </c>
      <c r="G109" s="84">
        <v>358.94</v>
      </c>
      <c r="H109" s="84">
        <v>356.62</v>
      </c>
      <c r="I109" s="84">
        <v>377.76</v>
      </c>
      <c r="J109" s="84">
        <v>436.22</v>
      </c>
      <c r="K109" s="84">
        <v>501.52</v>
      </c>
      <c r="L109" s="84">
        <v>500.6</v>
      </c>
      <c r="M109" s="84">
        <v>473</v>
      </c>
      <c r="N109" s="84">
        <v>419.24</v>
      </c>
      <c r="O109" s="84">
        <v>423.86</v>
      </c>
      <c r="P109" s="84">
        <v>379.24</v>
      </c>
      <c r="Q109" s="84">
        <v>355.17999999999995</v>
      </c>
      <c r="R109" s="84">
        <v>373.94</v>
      </c>
      <c r="S109" s="84">
        <v>415.74</v>
      </c>
      <c r="T109" s="119">
        <v>426.1</v>
      </c>
      <c r="U109" s="84">
        <v>412.26</v>
      </c>
      <c r="V109" s="84">
        <v>425.44</v>
      </c>
      <c r="W109" s="84">
        <v>486.14</v>
      </c>
      <c r="X109" s="84">
        <v>472.02</v>
      </c>
      <c r="Y109" s="84">
        <v>453.58</v>
      </c>
      <c r="Z109" s="84">
        <v>419.46000000000004</v>
      </c>
      <c r="AA109" s="84">
        <v>10030.119999999999</v>
      </c>
      <c r="AB109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5"/>
    </row>
    <row r="110" spans="1:289" s="26" customFormat="1" x14ac:dyDescent="0.25">
      <c r="A110" s="70">
        <v>6</v>
      </c>
      <c r="B110" s="79" t="s">
        <v>331</v>
      </c>
      <c r="C110" s="84">
        <v>1139.8800000000001</v>
      </c>
      <c r="D110" s="84">
        <v>1050.7600000000002</v>
      </c>
      <c r="E110" s="84">
        <v>992.92</v>
      </c>
      <c r="F110" s="84">
        <v>961.56</v>
      </c>
      <c r="G110" s="84">
        <v>903.12</v>
      </c>
      <c r="H110" s="84">
        <v>944.4</v>
      </c>
      <c r="I110" s="84">
        <v>1055.76</v>
      </c>
      <c r="J110" s="84">
        <v>1224.92</v>
      </c>
      <c r="K110" s="84">
        <v>1571.8000000000002</v>
      </c>
      <c r="L110" s="84">
        <v>1739.6799999999998</v>
      </c>
      <c r="M110" s="84">
        <v>1860.72</v>
      </c>
      <c r="N110" s="84">
        <v>1884.4</v>
      </c>
      <c r="O110" s="84">
        <v>1894.24</v>
      </c>
      <c r="P110" s="84">
        <v>1707.28</v>
      </c>
      <c r="Q110" s="84">
        <v>1632.48</v>
      </c>
      <c r="R110" s="84">
        <v>1591.52</v>
      </c>
      <c r="S110" s="84">
        <v>1575.08</v>
      </c>
      <c r="T110" s="119">
        <v>1533.28</v>
      </c>
      <c r="U110" s="84">
        <v>1548.68</v>
      </c>
      <c r="V110" s="84">
        <v>1535.24</v>
      </c>
      <c r="W110" s="84">
        <v>1610.12</v>
      </c>
      <c r="X110" s="84">
        <v>1531.32</v>
      </c>
      <c r="Y110" s="84">
        <v>1342</v>
      </c>
      <c r="Z110" s="84">
        <v>1162.76</v>
      </c>
      <c r="AA110" s="84">
        <v>33993.919999999998</v>
      </c>
      <c r="AB110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4"/>
      <c r="JO110" s="24"/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5"/>
    </row>
    <row r="111" spans="1:289" s="26" customFormat="1" x14ac:dyDescent="0.25">
      <c r="A111" s="70">
        <v>7</v>
      </c>
      <c r="B111" s="79" t="s">
        <v>333</v>
      </c>
      <c r="C111" s="84">
        <v>1576.1999999999998</v>
      </c>
      <c r="D111" s="84">
        <v>1478.88</v>
      </c>
      <c r="E111" s="84">
        <v>1422.04</v>
      </c>
      <c r="F111" s="84">
        <v>1353.12</v>
      </c>
      <c r="G111" s="84">
        <v>1272.48</v>
      </c>
      <c r="H111" s="84">
        <v>1319.2</v>
      </c>
      <c r="I111" s="84">
        <v>1477.56</v>
      </c>
      <c r="J111" s="84">
        <v>1712.76</v>
      </c>
      <c r="K111" s="84">
        <v>2045.84</v>
      </c>
      <c r="L111" s="84">
        <v>2238.1999999999998</v>
      </c>
      <c r="M111" s="84">
        <v>2353.08</v>
      </c>
      <c r="N111" s="84">
        <v>2422.7199999999998</v>
      </c>
      <c r="O111" s="84">
        <v>2414.04</v>
      </c>
      <c r="P111" s="84">
        <v>2222.48</v>
      </c>
      <c r="Q111" s="84">
        <v>2129.3199999999997</v>
      </c>
      <c r="R111" s="84">
        <v>2052.12</v>
      </c>
      <c r="S111" s="84">
        <v>2007.96</v>
      </c>
      <c r="T111" s="119">
        <v>1951.72</v>
      </c>
      <c r="U111" s="84">
        <v>1951.8000000000002</v>
      </c>
      <c r="V111" s="84">
        <v>1994.6</v>
      </c>
      <c r="W111" s="84">
        <v>2133.2399999999998</v>
      </c>
      <c r="X111" s="84">
        <v>2120.3199999999997</v>
      </c>
      <c r="Y111" s="84">
        <v>1871.4</v>
      </c>
      <c r="Z111" s="84">
        <v>1637.8</v>
      </c>
      <c r="AA111" s="84">
        <v>45158.880000000005</v>
      </c>
      <c r="AB111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5"/>
    </row>
    <row r="112" spans="1:289" s="26" customFormat="1" x14ac:dyDescent="0.25">
      <c r="A112" s="70">
        <v>8</v>
      </c>
      <c r="B112" s="79" t="s">
        <v>147</v>
      </c>
      <c r="C112" s="84">
        <v>158.69400000000002</v>
      </c>
      <c r="D112" s="84">
        <v>158.57400000000001</v>
      </c>
      <c r="E112" s="84">
        <v>158.63999999999999</v>
      </c>
      <c r="F112" s="84">
        <v>159.024</v>
      </c>
      <c r="G112" s="84">
        <v>160.25399999999999</v>
      </c>
      <c r="H112" s="84">
        <v>159.702</v>
      </c>
      <c r="I112" s="84">
        <v>158.94</v>
      </c>
      <c r="J112" s="84">
        <v>158.304</v>
      </c>
      <c r="K112" s="84">
        <v>158.80199999999999</v>
      </c>
      <c r="L112" s="84">
        <v>160.44</v>
      </c>
      <c r="M112" s="84">
        <v>97.367999999999995</v>
      </c>
      <c r="N112" s="84">
        <v>11.502000000000001</v>
      </c>
      <c r="O112" s="84">
        <v>10.986000000000001</v>
      </c>
      <c r="P112" s="84">
        <v>10.11</v>
      </c>
      <c r="Q112" s="84">
        <v>9.9960000000000004</v>
      </c>
      <c r="R112" s="84">
        <v>29.135999999999999</v>
      </c>
      <c r="S112" s="84">
        <v>77.94</v>
      </c>
      <c r="T112" s="119">
        <v>79.739999999999995</v>
      </c>
      <c r="U112" s="84">
        <v>79.518000000000001</v>
      </c>
      <c r="V112" s="84">
        <v>74.069999999999993</v>
      </c>
      <c r="W112" s="84">
        <v>127.506</v>
      </c>
      <c r="X112" s="84">
        <v>122.232</v>
      </c>
      <c r="Y112" s="84">
        <v>138.666</v>
      </c>
      <c r="Z112" s="84">
        <v>155.274</v>
      </c>
      <c r="AA112" s="84">
        <v>2615.4180000000001</v>
      </c>
      <c r="AB112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4"/>
      <c r="JO112" s="24"/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5"/>
    </row>
    <row r="113" spans="1:289" s="26" customFormat="1" ht="15.75" customHeight="1" x14ac:dyDescent="0.25">
      <c r="A113" s="70"/>
      <c r="B113" s="79" t="s">
        <v>24</v>
      </c>
      <c r="C113" s="84">
        <f t="shared" ref="C113:AA113" si="6">SUM(C105:C112)</f>
        <v>4509.5640000000003</v>
      </c>
      <c r="D113" s="84">
        <f t="shared" si="6"/>
        <v>4246.3240000000005</v>
      </c>
      <c r="E113" s="84">
        <f t="shared" si="6"/>
        <v>4083.27</v>
      </c>
      <c r="F113" s="84">
        <f t="shared" si="6"/>
        <v>3967.2039999999993</v>
      </c>
      <c r="G113" s="84">
        <f t="shared" si="6"/>
        <v>3764.7239999999997</v>
      </c>
      <c r="H113" s="84">
        <f t="shared" si="6"/>
        <v>3848.0020000000004</v>
      </c>
      <c r="I113" s="84">
        <f t="shared" si="6"/>
        <v>4258.9899999999989</v>
      </c>
      <c r="J113" s="84">
        <f t="shared" si="6"/>
        <v>4872.4040000000005</v>
      </c>
      <c r="K113" s="84">
        <f t="shared" si="6"/>
        <v>6385.4519999999993</v>
      </c>
      <c r="L113" s="84">
        <f t="shared" si="6"/>
        <v>7123.9299999999985</v>
      </c>
      <c r="M113" s="84">
        <f t="shared" si="6"/>
        <v>7350.1280000000006</v>
      </c>
      <c r="N113" s="84">
        <f t="shared" si="6"/>
        <v>7298.5720000000001</v>
      </c>
      <c r="O113" s="84">
        <f t="shared" si="6"/>
        <v>7190.4960000000001</v>
      </c>
      <c r="P113" s="84">
        <f t="shared" si="6"/>
        <v>6538.1699999999992</v>
      </c>
      <c r="Q113" s="84">
        <f t="shared" si="6"/>
        <v>6383.4960000000001</v>
      </c>
      <c r="R113" s="84">
        <f t="shared" si="6"/>
        <v>6243.9960000000001</v>
      </c>
      <c r="S113" s="84">
        <f t="shared" si="6"/>
        <v>6281.3499999999995</v>
      </c>
      <c r="T113" s="119">
        <f t="shared" si="6"/>
        <v>6229.43</v>
      </c>
      <c r="U113" s="84">
        <f t="shared" si="6"/>
        <v>6230.3180000000011</v>
      </c>
      <c r="V113" s="84">
        <f t="shared" si="6"/>
        <v>6031.67</v>
      </c>
      <c r="W113" s="84">
        <f t="shared" si="6"/>
        <v>6682.5060000000003</v>
      </c>
      <c r="X113" s="84">
        <f t="shared" si="6"/>
        <v>6499.4219999999996</v>
      </c>
      <c r="Y113" s="84">
        <f t="shared" si="6"/>
        <v>5724.7460000000001</v>
      </c>
      <c r="Z113" s="84">
        <f t="shared" si="6"/>
        <v>4783.1540000000005</v>
      </c>
      <c r="AA113" s="84">
        <f t="shared" si="6"/>
        <v>136527.31800000003</v>
      </c>
      <c r="AB113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4"/>
      <c r="JO113" s="24"/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5"/>
    </row>
    <row r="114" spans="1:289" s="24" customFormat="1" ht="15.75" customHeight="1" x14ac:dyDescent="0.25">
      <c r="A114" s="70"/>
      <c r="B114" s="79" t="s">
        <v>25</v>
      </c>
      <c r="C114" s="100">
        <v>21</v>
      </c>
      <c r="D114" s="100">
        <v>21</v>
      </c>
      <c r="E114" s="100">
        <v>21</v>
      </c>
      <c r="F114" s="100">
        <v>21</v>
      </c>
      <c r="G114" s="100">
        <v>22</v>
      </c>
      <c r="H114" s="100">
        <v>22</v>
      </c>
      <c r="I114" s="100">
        <v>22</v>
      </c>
      <c r="J114" s="100">
        <v>22</v>
      </c>
      <c r="K114" s="100">
        <v>22</v>
      </c>
      <c r="L114" s="100">
        <v>22</v>
      </c>
      <c r="M114" s="100">
        <v>23</v>
      </c>
      <c r="N114" s="100">
        <v>23</v>
      </c>
      <c r="O114" s="100">
        <v>23</v>
      </c>
      <c r="P114" s="100">
        <v>23</v>
      </c>
      <c r="Q114" s="100">
        <v>23</v>
      </c>
      <c r="R114" s="100">
        <v>23</v>
      </c>
      <c r="S114" s="100">
        <v>23</v>
      </c>
      <c r="T114" s="100">
        <v>23</v>
      </c>
      <c r="U114" s="100">
        <v>23</v>
      </c>
      <c r="V114" s="100">
        <v>22</v>
      </c>
      <c r="W114" s="100">
        <v>22</v>
      </c>
      <c r="X114" s="100">
        <v>21</v>
      </c>
      <c r="Y114" s="100">
        <v>20</v>
      </c>
      <c r="Z114" s="100">
        <v>20</v>
      </c>
      <c r="AA114" s="85"/>
      <c r="AB11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</row>
    <row r="115" spans="1:289" ht="14.25" x14ac:dyDescent="0.2">
      <c r="A115" s="127" t="s">
        <v>40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9"/>
    </row>
    <row r="116" spans="1:289" s="26" customFormat="1" x14ac:dyDescent="0.25">
      <c r="A116" s="70">
        <v>1</v>
      </c>
      <c r="B116" s="79" t="s">
        <v>229</v>
      </c>
      <c r="C116" s="84">
        <v>2272.06</v>
      </c>
      <c r="D116" s="84">
        <v>2168.1799999999998</v>
      </c>
      <c r="E116" s="84">
        <v>2082.08</v>
      </c>
      <c r="F116" s="84">
        <v>2007.32</v>
      </c>
      <c r="G116" s="84">
        <v>1932.98</v>
      </c>
      <c r="H116" s="84">
        <v>1945.02</v>
      </c>
      <c r="I116" s="84">
        <v>2077.1799999999998</v>
      </c>
      <c r="J116" s="84">
        <v>2431.66</v>
      </c>
      <c r="K116" s="84">
        <v>3063.48</v>
      </c>
      <c r="L116" s="84">
        <v>3359.58</v>
      </c>
      <c r="M116" s="84">
        <v>3607.8</v>
      </c>
      <c r="N116" s="84">
        <v>3697.26</v>
      </c>
      <c r="O116" s="84">
        <v>3772.3</v>
      </c>
      <c r="P116" s="84">
        <v>3846.78</v>
      </c>
      <c r="Q116" s="84">
        <v>3637.62</v>
      </c>
      <c r="R116" s="84">
        <v>3401.44</v>
      </c>
      <c r="S116" s="84">
        <v>3179.12</v>
      </c>
      <c r="T116" s="119">
        <v>2862.02</v>
      </c>
      <c r="U116" s="84">
        <v>2812.04</v>
      </c>
      <c r="V116" s="84">
        <v>2638.16</v>
      </c>
      <c r="W116" s="84">
        <v>2772.56</v>
      </c>
      <c r="X116" s="84">
        <v>2733.08</v>
      </c>
      <c r="Y116" s="84">
        <v>2510.7600000000002</v>
      </c>
      <c r="Z116" s="84">
        <v>2289.84</v>
      </c>
      <c r="AA116" s="84">
        <v>67100.320000000007</v>
      </c>
      <c r="AB116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  <c r="JM116" s="24"/>
      <c r="JN116" s="24"/>
      <c r="JO116" s="24"/>
      <c r="JP116" s="24"/>
      <c r="JQ116" s="24"/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5"/>
    </row>
    <row r="117" spans="1:289" s="26" customFormat="1" x14ac:dyDescent="0.25">
      <c r="A117" s="70">
        <v>2</v>
      </c>
      <c r="B117" s="79" t="s">
        <v>247</v>
      </c>
      <c r="C117" s="84">
        <v>73.709999999999994</v>
      </c>
      <c r="D117" s="84">
        <v>72.92</v>
      </c>
      <c r="E117" s="84">
        <v>70.91</v>
      </c>
      <c r="F117" s="84">
        <v>68.95</v>
      </c>
      <c r="G117" s="84">
        <v>68.53</v>
      </c>
      <c r="H117" s="84">
        <v>69.78</v>
      </c>
      <c r="I117" s="84">
        <v>71.67</v>
      </c>
      <c r="J117" s="84">
        <v>82.48</v>
      </c>
      <c r="K117" s="84">
        <v>104.1</v>
      </c>
      <c r="L117" s="84">
        <v>106.41</v>
      </c>
      <c r="M117" s="84">
        <v>113.21</v>
      </c>
      <c r="N117" s="84">
        <v>110.68</v>
      </c>
      <c r="O117" s="84">
        <v>106.29</v>
      </c>
      <c r="P117" s="84">
        <v>116.08</v>
      </c>
      <c r="Q117" s="84">
        <v>108.56</v>
      </c>
      <c r="R117" s="84">
        <v>107.28</v>
      </c>
      <c r="S117" s="84">
        <v>98.7</v>
      </c>
      <c r="T117" s="119">
        <v>75.86</v>
      </c>
      <c r="U117" s="84">
        <v>70.569999999999993</v>
      </c>
      <c r="V117" s="84">
        <v>70.8</v>
      </c>
      <c r="W117" s="84">
        <v>74.540000000000006</v>
      </c>
      <c r="X117" s="84">
        <v>73.14</v>
      </c>
      <c r="Y117" s="84">
        <v>68.53</v>
      </c>
      <c r="Z117" s="84">
        <v>65.7</v>
      </c>
      <c r="AA117" s="84">
        <v>2049.3999999999996</v>
      </c>
      <c r="AB117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  <c r="JI117" s="24"/>
      <c r="JJ117" s="24"/>
      <c r="JK117" s="24"/>
      <c r="JL117" s="24"/>
      <c r="JM117" s="24"/>
      <c r="JN117" s="24"/>
      <c r="JO117" s="24"/>
      <c r="JP117" s="24"/>
      <c r="JQ117" s="24"/>
      <c r="JR117" s="24"/>
      <c r="JS117" s="24"/>
      <c r="JT117" s="24"/>
      <c r="JU117" s="24"/>
      <c r="JV117" s="24"/>
      <c r="JW117" s="24"/>
      <c r="JX117" s="24"/>
      <c r="JY117" s="24"/>
      <c r="JZ117" s="24"/>
      <c r="KA117" s="24"/>
      <c r="KB117" s="24"/>
      <c r="KC117" s="25"/>
    </row>
    <row r="118" spans="1:289" s="26" customFormat="1" x14ac:dyDescent="0.25">
      <c r="A118" s="70">
        <v>3</v>
      </c>
      <c r="B118" s="79" t="s">
        <v>248</v>
      </c>
      <c r="C118" s="84">
        <v>13.25</v>
      </c>
      <c r="D118" s="84">
        <v>10.130000000000001</v>
      </c>
      <c r="E118" s="84">
        <v>10.029999999999999</v>
      </c>
      <c r="F118" s="84">
        <v>10.25</v>
      </c>
      <c r="G118" s="84">
        <v>9.98</v>
      </c>
      <c r="H118" s="84">
        <v>24.19</v>
      </c>
      <c r="I118" s="84">
        <v>27.22</v>
      </c>
      <c r="J118" s="84">
        <v>31.42</v>
      </c>
      <c r="K118" s="84">
        <v>74.709999999999994</v>
      </c>
      <c r="L118" s="84">
        <v>74.45</v>
      </c>
      <c r="M118" s="84">
        <v>73.099999999999994</v>
      </c>
      <c r="N118" s="84">
        <v>72.91</v>
      </c>
      <c r="O118" s="84">
        <v>72.89</v>
      </c>
      <c r="P118" s="84">
        <v>69.36</v>
      </c>
      <c r="Q118" s="84">
        <v>45.1</v>
      </c>
      <c r="R118" s="84">
        <v>9.98</v>
      </c>
      <c r="S118" s="84">
        <v>15.98</v>
      </c>
      <c r="T118" s="119">
        <v>25.3</v>
      </c>
      <c r="U118" s="84">
        <v>25.97</v>
      </c>
      <c r="V118" s="84">
        <v>27.07</v>
      </c>
      <c r="W118" s="84">
        <v>27.05</v>
      </c>
      <c r="X118" s="84">
        <v>25.03</v>
      </c>
      <c r="Y118" s="84">
        <v>25.27</v>
      </c>
      <c r="Z118" s="84">
        <v>24.19</v>
      </c>
      <c r="AA118" s="84">
        <v>824.83</v>
      </c>
      <c r="AB118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4"/>
      <c r="JO118" s="24"/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5"/>
    </row>
    <row r="119" spans="1:289" s="26" customFormat="1" x14ac:dyDescent="0.25">
      <c r="A119" s="70">
        <v>4</v>
      </c>
      <c r="B119" s="79" t="s">
        <v>249</v>
      </c>
      <c r="C119" s="84">
        <v>447.55</v>
      </c>
      <c r="D119" s="84">
        <v>413.38</v>
      </c>
      <c r="E119" s="84">
        <v>390.1</v>
      </c>
      <c r="F119" s="84">
        <v>365.75</v>
      </c>
      <c r="G119" s="84">
        <v>345.42</v>
      </c>
      <c r="H119" s="84">
        <v>348.14</v>
      </c>
      <c r="I119" s="84">
        <v>391.23</v>
      </c>
      <c r="J119" s="84">
        <v>446.19</v>
      </c>
      <c r="K119" s="84">
        <v>546.51</v>
      </c>
      <c r="L119" s="84">
        <v>607.07000000000005</v>
      </c>
      <c r="M119" s="84">
        <v>655</v>
      </c>
      <c r="N119" s="84">
        <v>683.42</v>
      </c>
      <c r="O119" s="84">
        <v>755.77</v>
      </c>
      <c r="P119" s="84">
        <v>753.66</v>
      </c>
      <c r="Q119" s="84">
        <v>711.4</v>
      </c>
      <c r="R119" s="84">
        <v>665.51</v>
      </c>
      <c r="S119" s="84">
        <v>605.4</v>
      </c>
      <c r="T119" s="119">
        <v>564.20000000000005</v>
      </c>
      <c r="U119" s="84">
        <v>551.73</v>
      </c>
      <c r="V119" s="84">
        <v>552.48</v>
      </c>
      <c r="W119" s="84">
        <v>575.39</v>
      </c>
      <c r="X119" s="84">
        <v>570.17999999999995</v>
      </c>
      <c r="Y119" s="84">
        <v>514.08000000000004</v>
      </c>
      <c r="Z119" s="84">
        <v>447.48</v>
      </c>
      <c r="AA119" s="84">
        <v>12907.039999999999</v>
      </c>
      <c r="AB119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4"/>
      <c r="JO119" s="24"/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5"/>
    </row>
    <row r="120" spans="1:289" s="26" customFormat="1" x14ac:dyDescent="0.25">
      <c r="A120" s="70">
        <v>5</v>
      </c>
      <c r="B120" s="79" t="s">
        <v>250</v>
      </c>
      <c r="C120" s="84">
        <v>527.91</v>
      </c>
      <c r="D120" s="84">
        <v>490.64</v>
      </c>
      <c r="E120" s="84">
        <v>465.47</v>
      </c>
      <c r="F120" s="84">
        <v>438.78</v>
      </c>
      <c r="G120" s="84">
        <v>416.1</v>
      </c>
      <c r="H120" s="84">
        <v>418.67</v>
      </c>
      <c r="I120" s="84">
        <v>466.83</v>
      </c>
      <c r="J120" s="84">
        <v>527.16</v>
      </c>
      <c r="K120" s="84">
        <v>636.78</v>
      </c>
      <c r="L120" s="84">
        <v>701.79</v>
      </c>
      <c r="M120" s="84">
        <v>752.75</v>
      </c>
      <c r="N120" s="84">
        <v>781.25</v>
      </c>
      <c r="O120" s="84">
        <v>861.01</v>
      </c>
      <c r="P120" s="84">
        <v>859.12</v>
      </c>
      <c r="Q120" s="84">
        <v>815.65</v>
      </c>
      <c r="R120" s="84">
        <v>770.29</v>
      </c>
      <c r="S120" s="84">
        <v>704.21</v>
      </c>
      <c r="T120" s="119">
        <v>660.52</v>
      </c>
      <c r="U120" s="84">
        <v>647.36</v>
      </c>
      <c r="V120" s="84">
        <v>646.67999999999995</v>
      </c>
      <c r="W120" s="84">
        <v>669.97</v>
      </c>
      <c r="X120" s="84">
        <v>663.92</v>
      </c>
      <c r="Y120" s="84">
        <v>602.99</v>
      </c>
      <c r="Z120" s="84">
        <v>530.86</v>
      </c>
      <c r="AA120" s="84">
        <v>15056.710000000001</v>
      </c>
      <c r="AB120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  <c r="JM120" s="24"/>
      <c r="JN120" s="24"/>
      <c r="JO120" s="24"/>
      <c r="JP120" s="24"/>
      <c r="JQ120" s="24"/>
      <c r="JR120" s="24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5"/>
    </row>
    <row r="121" spans="1:289" s="32" customFormat="1" x14ac:dyDescent="0.25">
      <c r="A121" s="70">
        <v>6</v>
      </c>
      <c r="B121" s="79" t="s">
        <v>251</v>
      </c>
      <c r="C121" s="84">
        <v>471.97</v>
      </c>
      <c r="D121" s="84">
        <v>437.12</v>
      </c>
      <c r="E121" s="84">
        <v>438.25</v>
      </c>
      <c r="F121" s="84">
        <v>416.71</v>
      </c>
      <c r="G121" s="84">
        <v>401.28</v>
      </c>
      <c r="H121" s="84">
        <v>397.5</v>
      </c>
      <c r="I121" s="84">
        <v>472.58</v>
      </c>
      <c r="J121" s="84">
        <v>586.5</v>
      </c>
      <c r="K121" s="84">
        <v>784.43</v>
      </c>
      <c r="L121" s="84">
        <v>901.68</v>
      </c>
      <c r="M121" s="84">
        <v>922.85</v>
      </c>
      <c r="N121" s="84">
        <v>923.76</v>
      </c>
      <c r="O121" s="84">
        <v>934.26</v>
      </c>
      <c r="P121" s="84">
        <v>959.36</v>
      </c>
      <c r="Q121" s="84">
        <v>886.18</v>
      </c>
      <c r="R121" s="84">
        <v>817.31</v>
      </c>
      <c r="S121" s="84">
        <v>768.63</v>
      </c>
      <c r="T121" s="119">
        <v>661.65</v>
      </c>
      <c r="U121" s="84">
        <v>589.6</v>
      </c>
      <c r="V121" s="84">
        <v>577.21</v>
      </c>
      <c r="W121" s="84">
        <v>585.9</v>
      </c>
      <c r="X121" s="84">
        <v>570.25</v>
      </c>
      <c r="Y121" s="84">
        <v>524.89</v>
      </c>
      <c r="Z121" s="84">
        <v>489.59</v>
      </c>
      <c r="AA121" s="84">
        <v>15519.460000000001</v>
      </c>
      <c r="AB121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  <c r="JI121" s="24"/>
      <c r="JJ121" s="24"/>
      <c r="JK121" s="24"/>
      <c r="JL121" s="24"/>
      <c r="JM121" s="24"/>
      <c r="JN121" s="24"/>
      <c r="JO121" s="24"/>
      <c r="JP121" s="24"/>
      <c r="JQ121" s="24"/>
      <c r="JR121" s="24"/>
      <c r="JS121" s="24"/>
      <c r="JT121" s="24"/>
      <c r="JU121" s="24"/>
      <c r="JV121" s="24"/>
      <c r="JW121" s="24"/>
      <c r="JX121" s="24"/>
      <c r="JY121" s="24"/>
      <c r="JZ121" s="24"/>
      <c r="KA121" s="24"/>
      <c r="KB121" s="24"/>
      <c r="KC121" s="31"/>
    </row>
    <row r="122" spans="1:289" s="26" customFormat="1" x14ac:dyDescent="0.25">
      <c r="A122" s="70">
        <v>7</v>
      </c>
      <c r="B122" s="79" t="s">
        <v>252</v>
      </c>
      <c r="C122" s="84">
        <v>724.32</v>
      </c>
      <c r="D122" s="84">
        <v>674.88</v>
      </c>
      <c r="E122" s="84">
        <v>653.03</v>
      </c>
      <c r="F122" s="84">
        <v>633</v>
      </c>
      <c r="G122" s="84">
        <v>605.17999999999995</v>
      </c>
      <c r="H122" s="84">
        <v>591.79999999999995</v>
      </c>
      <c r="I122" s="84">
        <v>637.69000000000005</v>
      </c>
      <c r="J122" s="84">
        <v>693.71</v>
      </c>
      <c r="K122" s="84">
        <v>803.4</v>
      </c>
      <c r="L122" s="84">
        <v>912.64</v>
      </c>
      <c r="M122" s="84">
        <v>987.34</v>
      </c>
      <c r="N122" s="84">
        <v>1027.93</v>
      </c>
      <c r="O122" s="84">
        <v>1140.05</v>
      </c>
      <c r="P122" s="84">
        <v>1128.78</v>
      </c>
      <c r="Q122" s="84">
        <v>1071.33</v>
      </c>
      <c r="R122" s="84">
        <v>1007.29</v>
      </c>
      <c r="S122" s="84">
        <v>944.02</v>
      </c>
      <c r="T122" s="119">
        <v>904.55</v>
      </c>
      <c r="U122" s="84">
        <v>895.03</v>
      </c>
      <c r="V122" s="84">
        <v>881.34</v>
      </c>
      <c r="W122" s="84">
        <v>978.64</v>
      </c>
      <c r="X122" s="84">
        <v>967.98</v>
      </c>
      <c r="Y122" s="84">
        <v>860.33</v>
      </c>
      <c r="Z122" s="84">
        <v>763.71</v>
      </c>
      <c r="AA122" s="84">
        <v>20487.969999999998</v>
      </c>
      <c r="AB122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  <c r="IW122" s="24"/>
      <c r="IX122" s="24"/>
      <c r="IY122" s="24"/>
      <c r="IZ122" s="24"/>
      <c r="JA122" s="24"/>
      <c r="JB122" s="24"/>
      <c r="JC122" s="24"/>
      <c r="JD122" s="24"/>
      <c r="JE122" s="24"/>
      <c r="JF122" s="24"/>
      <c r="JG122" s="24"/>
      <c r="JH122" s="24"/>
      <c r="JI122" s="24"/>
      <c r="JJ122" s="24"/>
      <c r="JK122" s="24"/>
      <c r="JL122" s="24"/>
      <c r="JM122" s="24"/>
      <c r="JN122" s="24"/>
      <c r="JO122" s="24"/>
      <c r="JP122" s="24"/>
      <c r="JQ122" s="24"/>
      <c r="JR122" s="24"/>
      <c r="JS122" s="24"/>
      <c r="JT122" s="24"/>
      <c r="JU122" s="24"/>
      <c r="JV122" s="24"/>
      <c r="JW122" s="24"/>
      <c r="JX122" s="24"/>
      <c r="JY122" s="24"/>
      <c r="JZ122" s="24"/>
      <c r="KA122" s="24"/>
      <c r="KB122" s="24"/>
      <c r="KC122" s="25"/>
    </row>
    <row r="123" spans="1:289" s="26" customFormat="1" x14ac:dyDescent="0.25">
      <c r="A123" s="70">
        <v>8</v>
      </c>
      <c r="B123" s="79" t="s">
        <v>296</v>
      </c>
      <c r="C123" s="84">
        <v>89.45</v>
      </c>
      <c r="D123" s="84">
        <v>77.16</v>
      </c>
      <c r="E123" s="84">
        <v>76.38</v>
      </c>
      <c r="F123" s="84">
        <v>70.41</v>
      </c>
      <c r="G123" s="84">
        <v>69.459999999999994</v>
      </c>
      <c r="H123" s="84">
        <v>69.55</v>
      </c>
      <c r="I123" s="84">
        <v>68.23</v>
      </c>
      <c r="J123" s="84">
        <v>73.94</v>
      </c>
      <c r="K123" s="84">
        <v>83.22</v>
      </c>
      <c r="L123" s="84">
        <v>100.01</v>
      </c>
      <c r="M123" s="84">
        <v>108.08</v>
      </c>
      <c r="N123" s="84">
        <v>115.5</v>
      </c>
      <c r="O123" s="84">
        <v>118.05</v>
      </c>
      <c r="P123" s="84">
        <v>116.81</v>
      </c>
      <c r="Q123" s="84">
        <v>114.17</v>
      </c>
      <c r="R123" s="84">
        <v>99.6</v>
      </c>
      <c r="S123" s="84">
        <v>96.68</v>
      </c>
      <c r="T123" s="119">
        <v>96.09</v>
      </c>
      <c r="U123" s="84">
        <v>93.05</v>
      </c>
      <c r="V123" s="84">
        <v>98.81</v>
      </c>
      <c r="W123" s="84">
        <v>112.77</v>
      </c>
      <c r="X123" s="84">
        <v>113.75</v>
      </c>
      <c r="Y123" s="84">
        <v>105.34</v>
      </c>
      <c r="Z123" s="84">
        <v>95.62</v>
      </c>
      <c r="AA123" s="84">
        <v>2262.13</v>
      </c>
      <c r="AB123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  <c r="JM123" s="24"/>
      <c r="JN123" s="24"/>
      <c r="JO123" s="24"/>
      <c r="JP123" s="24"/>
      <c r="JQ123" s="24"/>
      <c r="JR123" s="24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5"/>
    </row>
    <row r="124" spans="1:289" s="26" customFormat="1" x14ac:dyDescent="0.25">
      <c r="A124" s="70">
        <v>9</v>
      </c>
      <c r="B124" s="79" t="s">
        <v>195</v>
      </c>
      <c r="C124" s="84">
        <v>84.38</v>
      </c>
      <c r="D124" s="84">
        <v>77.459999999999994</v>
      </c>
      <c r="E124" s="84">
        <v>74.260000000000005</v>
      </c>
      <c r="F124" s="84">
        <v>71.849999999999994</v>
      </c>
      <c r="G124" s="84">
        <v>63.71</v>
      </c>
      <c r="H124" s="84">
        <v>64.81</v>
      </c>
      <c r="I124" s="84">
        <v>72.760000000000005</v>
      </c>
      <c r="J124" s="84">
        <v>86.37</v>
      </c>
      <c r="K124" s="84">
        <v>98.29</v>
      </c>
      <c r="L124" s="84">
        <v>109.2</v>
      </c>
      <c r="M124" s="84">
        <v>118.25</v>
      </c>
      <c r="N124" s="84">
        <v>123.88</v>
      </c>
      <c r="O124" s="84">
        <v>127.79</v>
      </c>
      <c r="P124" s="84">
        <v>124.28</v>
      </c>
      <c r="Q124" s="84">
        <v>123.53</v>
      </c>
      <c r="R124" s="84">
        <v>111.39</v>
      </c>
      <c r="S124" s="84">
        <v>108.46</v>
      </c>
      <c r="T124" s="119">
        <v>94.12</v>
      </c>
      <c r="U124" s="84">
        <v>91.45</v>
      </c>
      <c r="V124" s="84">
        <v>89.12</v>
      </c>
      <c r="W124" s="84">
        <v>98.9</v>
      </c>
      <c r="X124" s="84">
        <v>94.25</v>
      </c>
      <c r="Y124" s="84">
        <v>87.03</v>
      </c>
      <c r="Z124" s="84">
        <v>77.75</v>
      </c>
      <c r="AA124" s="84">
        <v>2273.2900000000004</v>
      </c>
      <c r="AB12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  <c r="JM124" s="24"/>
      <c r="JN124" s="24"/>
      <c r="JO124" s="24"/>
      <c r="JP124" s="24"/>
      <c r="JQ124" s="24"/>
      <c r="JR124" s="24"/>
      <c r="JS124" s="24"/>
      <c r="JT124" s="24"/>
      <c r="JU124" s="24"/>
      <c r="JV124" s="24"/>
      <c r="JW124" s="24"/>
      <c r="JX124" s="24"/>
      <c r="JY124" s="24"/>
      <c r="JZ124" s="24"/>
      <c r="KA124" s="24"/>
      <c r="KB124" s="24"/>
      <c r="KC124" s="25"/>
    </row>
    <row r="125" spans="1:289" s="26" customFormat="1" x14ac:dyDescent="0.25">
      <c r="A125" s="70">
        <v>10</v>
      </c>
      <c r="B125" s="79" t="s">
        <v>196</v>
      </c>
      <c r="C125" s="84">
        <v>126.61</v>
      </c>
      <c r="D125" s="84">
        <v>115.39</v>
      </c>
      <c r="E125" s="84">
        <v>108.01</v>
      </c>
      <c r="F125" s="84">
        <v>103.47</v>
      </c>
      <c r="G125" s="84">
        <v>93.31</v>
      </c>
      <c r="H125" s="84">
        <v>86.77</v>
      </c>
      <c r="I125" s="84">
        <v>92.81</v>
      </c>
      <c r="J125" s="84">
        <v>90.73</v>
      </c>
      <c r="K125" s="84">
        <v>101.53</v>
      </c>
      <c r="L125" s="84">
        <v>117.9</v>
      </c>
      <c r="M125" s="84">
        <v>137.13</v>
      </c>
      <c r="N125" s="84">
        <v>160.97999999999999</v>
      </c>
      <c r="O125" s="84">
        <v>174.58</v>
      </c>
      <c r="P125" s="84">
        <v>170.53</v>
      </c>
      <c r="Q125" s="84">
        <v>159.66999999999999</v>
      </c>
      <c r="R125" s="84">
        <v>146.93</v>
      </c>
      <c r="S125" s="84">
        <v>144.75</v>
      </c>
      <c r="T125" s="119">
        <v>133.36000000000001</v>
      </c>
      <c r="U125" s="84">
        <v>132.22</v>
      </c>
      <c r="V125" s="84">
        <v>137.41999999999999</v>
      </c>
      <c r="W125" s="84">
        <v>149.25</v>
      </c>
      <c r="X125" s="84">
        <v>145.1</v>
      </c>
      <c r="Y125" s="84">
        <v>124.91</v>
      </c>
      <c r="Z125" s="84">
        <v>112.93</v>
      </c>
      <c r="AA125" s="84">
        <v>3066.2899999999995</v>
      </c>
      <c r="AB125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  <c r="JM125" s="24"/>
      <c r="JN125" s="24"/>
      <c r="JO125" s="24"/>
      <c r="JP125" s="24"/>
      <c r="JQ125" s="24"/>
      <c r="JR125" s="24"/>
      <c r="JS125" s="24"/>
      <c r="JT125" s="24"/>
      <c r="JU125" s="24"/>
      <c r="JV125" s="24"/>
      <c r="JW125" s="24"/>
      <c r="JX125" s="24"/>
      <c r="JY125" s="24"/>
      <c r="JZ125" s="24"/>
      <c r="KA125" s="24"/>
      <c r="KB125" s="24"/>
      <c r="KC125" s="25"/>
    </row>
    <row r="126" spans="1:289" s="26" customFormat="1" x14ac:dyDescent="0.25">
      <c r="A126" s="70">
        <v>11</v>
      </c>
      <c r="B126" s="79" t="s">
        <v>197</v>
      </c>
      <c r="C126" s="84">
        <v>71.81</v>
      </c>
      <c r="D126" s="84">
        <v>68.33</v>
      </c>
      <c r="E126" s="84">
        <v>61.87</v>
      </c>
      <c r="F126" s="84">
        <v>60.42</v>
      </c>
      <c r="G126" s="84">
        <v>51.51</v>
      </c>
      <c r="H126" s="84">
        <v>48.29</v>
      </c>
      <c r="I126" s="84">
        <v>53.17</v>
      </c>
      <c r="J126" s="84">
        <v>58.31</v>
      </c>
      <c r="K126" s="84">
        <v>63.36</v>
      </c>
      <c r="L126" s="84">
        <v>65.290000000000006</v>
      </c>
      <c r="M126" s="84">
        <v>73.2</v>
      </c>
      <c r="N126" s="84">
        <v>79.430000000000007</v>
      </c>
      <c r="O126" s="84">
        <v>86.79</v>
      </c>
      <c r="P126" s="84">
        <v>85.55</v>
      </c>
      <c r="Q126" s="84">
        <v>83.88</v>
      </c>
      <c r="R126" s="84">
        <v>81.36</v>
      </c>
      <c r="S126" s="84">
        <v>74.62</v>
      </c>
      <c r="T126" s="119">
        <v>67.48</v>
      </c>
      <c r="U126" s="84">
        <v>62.42</v>
      </c>
      <c r="V126" s="84">
        <v>64.77</v>
      </c>
      <c r="W126" s="84">
        <v>83.12</v>
      </c>
      <c r="X126" s="84">
        <v>82.59</v>
      </c>
      <c r="Y126" s="84">
        <v>74.73</v>
      </c>
      <c r="Z126" s="84">
        <v>64.05</v>
      </c>
      <c r="AA126" s="84">
        <v>1666.35</v>
      </c>
      <c r="AB126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4"/>
      <c r="JO126" s="24"/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5"/>
    </row>
    <row r="127" spans="1:289" s="26" customFormat="1" x14ac:dyDescent="0.25">
      <c r="A127" s="70">
        <v>12</v>
      </c>
      <c r="B127" s="79" t="s">
        <v>198</v>
      </c>
      <c r="C127" s="84">
        <v>57.13</v>
      </c>
      <c r="D127" s="84">
        <v>52.87</v>
      </c>
      <c r="E127" s="84">
        <v>50.87</v>
      </c>
      <c r="F127" s="84">
        <v>47.62</v>
      </c>
      <c r="G127" s="84">
        <v>43.23</v>
      </c>
      <c r="H127" s="84">
        <v>44.18</v>
      </c>
      <c r="I127" s="84">
        <v>54.39</v>
      </c>
      <c r="J127" s="84">
        <v>51.58</v>
      </c>
      <c r="K127" s="84">
        <v>56.67</v>
      </c>
      <c r="L127" s="84">
        <v>68.61</v>
      </c>
      <c r="M127" s="84">
        <v>73.099999999999994</v>
      </c>
      <c r="N127" s="84">
        <v>70.53</v>
      </c>
      <c r="O127" s="84">
        <v>73.08</v>
      </c>
      <c r="P127" s="84">
        <v>76.040000000000006</v>
      </c>
      <c r="Q127" s="84">
        <v>74.010000000000005</v>
      </c>
      <c r="R127" s="84">
        <v>70.61</v>
      </c>
      <c r="S127" s="84">
        <v>64.290000000000006</v>
      </c>
      <c r="T127" s="119">
        <v>63.56</v>
      </c>
      <c r="U127" s="84">
        <v>63.41</v>
      </c>
      <c r="V127" s="84">
        <v>59.08</v>
      </c>
      <c r="W127" s="84">
        <v>66.290000000000006</v>
      </c>
      <c r="X127" s="84">
        <v>62.92</v>
      </c>
      <c r="Y127" s="84">
        <v>57.93</v>
      </c>
      <c r="Z127" s="84">
        <v>50.35</v>
      </c>
      <c r="AA127" s="84">
        <v>1452.35</v>
      </c>
      <c r="AB127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4"/>
      <c r="JO127" s="24"/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5"/>
    </row>
    <row r="128" spans="1:289" s="26" customFormat="1" x14ac:dyDescent="0.25">
      <c r="A128" s="70">
        <v>13</v>
      </c>
      <c r="B128" s="79" t="s">
        <v>199</v>
      </c>
      <c r="C128" s="84">
        <v>22.83</v>
      </c>
      <c r="D128" s="84">
        <v>26.29</v>
      </c>
      <c r="E128" s="84">
        <v>26.85</v>
      </c>
      <c r="F128" s="84">
        <v>25.12</v>
      </c>
      <c r="G128" s="84">
        <v>26.61</v>
      </c>
      <c r="H128" s="84">
        <v>23.38</v>
      </c>
      <c r="I128" s="84">
        <v>22.38</v>
      </c>
      <c r="J128" s="84">
        <v>22.4</v>
      </c>
      <c r="K128" s="84">
        <v>25.07</v>
      </c>
      <c r="L128" s="84">
        <v>25.59</v>
      </c>
      <c r="M128" s="84">
        <v>26.14</v>
      </c>
      <c r="N128" s="84">
        <v>30.72</v>
      </c>
      <c r="O128" s="84">
        <v>32.08</v>
      </c>
      <c r="P128" s="84">
        <v>31.3</v>
      </c>
      <c r="Q128" s="84">
        <v>33.93</v>
      </c>
      <c r="R128" s="84">
        <v>31.33</v>
      </c>
      <c r="S128" s="84">
        <v>27.49</v>
      </c>
      <c r="T128" s="119">
        <v>27.17</v>
      </c>
      <c r="U128" s="84">
        <v>26.73</v>
      </c>
      <c r="V128" s="84">
        <v>28.67</v>
      </c>
      <c r="W128" s="84">
        <v>29.01</v>
      </c>
      <c r="X128" s="84">
        <v>26.61</v>
      </c>
      <c r="Y128" s="84">
        <v>26.12</v>
      </c>
      <c r="Z128" s="84">
        <v>25.68</v>
      </c>
      <c r="AA128" s="84">
        <v>649.49999999999989</v>
      </c>
      <c r="AB128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  <c r="JI128" s="24"/>
      <c r="JJ128" s="24"/>
      <c r="JK128" s="24"/>
      <c r="JL128" s="24"/>
      <c r="JM128" s="24"/>
      <c r="JN128" s="24"/>
      <c r="JO128" s="24"/>
      <c r="JP128" s="24"/>
      <c r="JQ128" s="24"/>
      <c r="JR128" s="24"/>
      <c r="JS128" s="24"/>
      <c r="JT128" s="24"/>
      <c r="JU128" s="24"/>
      <c r="JV128" s="24"/>
      <c r="JW128" s="24"/>
      <c r="JX128" s="24"/>
      <c r="JY128" s="24"/>
      <c r="JZ128" s="24"/>
      <c r="KA128" s="24"/>
      <c r="KB128" s="24"/>
      <c r="KC128" s="25"/>
    </row>
    <row r="129" spans="1:289" s="26" customFormat="1" x14ac:dyDescent="0.25">
      <c r="A129" s="70">
        <v>14</v>
      </c>
      <c r="B129" s="79" t="s">
        <v>200</v>
      </c>
      <c r="C129" s="84">
        <v>39.39</v>
      </c>
      <c r="D129" s="84">
        <v>35.22</v>
      </c>
      <c r="E129" s="84">
        <v>32.83</v>
      </c>
      <c r="F129" s="84">
        <v>31.74</v>
      </c>
      <c r="G129" s="84">
        <v>28.24</v>
      </c>
      <c r="H129" s="84">
        <v>29.3</v>
      </c>
      <c r="I129" s="84">
        <v>31.3</v>
      </c>
      <c r="J129" s="84">
        <v>29.36</v>
      </c>
      <c r="K129" s="84">
        <v>35.549999999999997</v>
      </c>
      <c r="L129" s="84">
        <v>35.229999999999997</v>
      </c>
      <c r="M129" s="84">
        <v>38.57</v>
      </c>
      <c r="N129" s="84">
        <v>40.700000000000003</v>
      </c>
      <c r="O129" s="84">
        <v>39.049999999999997</v>
      </c>
      <c r="P129" s="84">
        <v>43.63</v>
      </c>
      <c r="Q129" s="84">
        <v>44.66</v>
      </c>
      <c r="R129" s="84">
        <v>43.36</v>
      </c>
      <c r="S129" s="84">
        <v>41.93</v>
      </c>
      <c r="T129" s="119">
        <v>39</v>
      </c>
      <c r="U129" s="84">
        <v>37.35</v>
      </c>
      <c r="V129" s="84">
        <v>41.8</v>
      </c>
      <c r="W129" s="84">
        <v>46.24</v>
      </c>
      <c r="X129" s="84">
        <v>43</v>
      </c>
      <c r="Y129" s="84">
        <v>39.1</v>
      </c>
      <c r="Z129" s="84">
        <v>36.06</v>
      </c>
      <c r="AA129" s="84">
        <v>902.61000000000013</v>
      </c>
      <c r="AB129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  <c r="JI129" s="24"/>
      <c r="JJ129" s="24"/>
      <c r="JK129" s="24"/>
      <c r="JL129" s="24"/>
      <c r="JM129" s="24"/>
      <c r="JN129" s="24"/>
      <c r="JO129" s="24"/>
      <c r="JP129" s="24"/>
      <c r="JQ129" s="24"/>
      <c r="JR129" s="24"/>
      <c r="JS129" s="24"/>
      <c r="JT129" s="24"/>
      <c r="JU129" s="24"/>
      <c r="JV129" s="24"/>
      <c r="JW129" s="24"/>
      <c r="JX129" s="24"/>
      <c r="JY129" s="24"/>
      <c r="JZ129" s="24"/>
      <c r="KA129" s="24"/>
      <c r="KB129" s="24"/>
      <c r="KC129" s="25"/>
    </row>
    <row r="130" spans="1:289" s="26" customFormat="1" x14ac:dyDescent="0.25">
      <c r="A130" s="70">
        <v>15</v>
      </c>
      <c r="B130" s="79" t="s">
        <v>201</v>
      </c>
      <c r="C130" s="84">
        <v>30.2</v>
      </c>
      <c r="D130" s="84">
        <v>30.49</v>
      </c>
      <c r="E130" s="84">
        <v>27.39</v>
      </c>
      <c r="F130" s="84">
        <v>25.44</v>
      </c>
      <c r="G130" s="84">
        <v>21.43</v>
      </c>
      <c r="H130" s="84">
        <v>21.67</v>
      </c>
      <c r="I130" s="84">
        <v>24.46</v>
      </c>
      <c r="J130" s="84">
        <v>24.76</v>
      </c>
      <c r="K130" s="84">
        <v>28.13</v>
      </c>
      <c r="L130" s="84">
        <v>31.46</v>
      </c>
      <c r="M130" s="84">
        <v>31.75</v>
      </c>
      <c r="N130" s="84">
        <v>37.35</v>
      </c>
      <c r="O130" s="84">
        <v>38.630000000000003</v>
      </c>
      <c r="P130" s="84">
        <v>39.380000000000003</v>
      </c>
      <c r="Q130" s="84">
        <v>38.869999999999997</v>
      </c>
      <c r="R130" s="84">
        <v>37.11</v>
      </c>
      <c r="S130" s="84">
        <v>35.159999999999997</v>
      </c>
      <c r="T130" s="119">
        <v>32</v>
      </c>
      <c r="U130" s="84">
        <v>30.59</v>
      </c>
      <c r="V130" s="84">
        <v>28.69</v>
      </c>
      <c r="W130" s="84">
        <v>31.46</v>
      </c>
      <c r="X130" s="84">
        <v>34.200000000000003</v>
      </c>
      <c r="Y130" s="84">
        <v>33.19</v>
      </c>
      <c r="Z130" s="84">
        <v>27.79</v>
      </c>
      <c r="AA130" s="84">
        <v>741.60000000000014</v>
      </c>
      <c r="AB130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  <c r="JI130" s="24"/>
      <c r="JJ130" s="24"/>
      <c r="JK130" s="24"/>
      <c r="JL130" s="24"/>
      <c r="JM130" s="24"/>
      <c r="JN130" s="24"/>
      <c r="JO130" s="24"/>
      <c r="JP130" s="24"/>
      <c r="JQ130" s="24"/>
      <c r="JR130" s="24"/>
      <c r="JS130" s="24"/>
      <c r="JT130" s="24"/>
      <c r="JU130" s="24"/>
      <c r="JV130" s="24"/>
      <c r="JW130" s="24"/>
      <c r="JX130" s="24"/>
      <c r="JY130" s="24"/>
      <c r="JZ130" s="24"/>
      <c r="KA130" s="24"/>
      <c r="KB130" s="24"/>
      <c r="KC130" s="25"/>
    </row>
    <row r="131" spans="1:289" s="26" customFormat="1" x14ac:dyDescent="0.25">
      <c r="A131" s="70">
        <v>16</v>
      </c>
      <c r="B131" s="79" t="s">
        <v>202</v>
      </c>
      <c r="C131" s="84">
        <v>82.96</v>
      </c>
      <c r="D131" s="84">
        <v>77.099999999999994</v>
      </c>
      <c r="E131" s="84">
        <v>70.62</v>
      </c>
      <c r="F131" s="84">
        <v>60.76</v>
      </c>
      <c r="G131" s="84">
        <v>60.35</v>
      </c>
      <c r="H131" s="84">
        <v>66.45</v>
      </c>
      <c r="I131" s="84">
        <v>66.069999999999993</v>
      </c>
      <c r="J131" s="84">
        <v>76.099999999999994</v>
      </c>
      <c r="K131" s="84">
        <v>75.63</v>
      </c>
      <c r="L131" s="84">
        <v>79.02</v>
      </c>
      <c r="M131" s="84">
        <v>89.06</v>
      </c>
      <c r="N131" s="84">
        <v>99.06</v>
      </c>
      <c r="O131" s="84">
        <v>106.52</v>
      </c>
      <c r="P131" s="84">
        <v>101.79</v>
      </c>
      <c r="Q131" s="84">
        <v>99.91</v>
      </c>
      <c r="R131" s="84">
        <v>91.14</v>
      </c>
      <c r="S131" s="84">
        <v>91.14</v>
      </c>
      <c r="T131" s="119">
        <v>86.88</v>
      </c>
      <c r="U131" s="84">
        <v>77.47</v>
      </c>
      <c r="V131" s="84">
        <v>80.260000000000005</v>
      </c>
      <c r="W131" s="84">
        <v>99.85</v>
      </c>
      <c r="X131" s="84">
        <v>93.62</v>
      </c>
      <c r="Y131" s="84">
        <v>83.94</v>
      </c>
      <c r="Z131" s="84">
        <v>74.349999999999994</v>
      </c>
      <c r="AA131" s="84">
        <v>1990.0499999999997</v>
      </c>
      <c r="AB131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4"/>
      <c r="JO131" s="24"/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5"/>
    </row>
    <row r="132" spans="1:289" s="26" customFormat="1" x14ac:dyDescent="0.25">
      <c r="A132" s="70">
        <v>17</v>
      </c>
      <c r="B132" s="79" t="s">
        <v>203</v>
      </c>
      <c r="C132" s="84">
        <v>71.64</v>
      </c>
      <c r="D132" s="84">
        <v>68.02</v>
      </c>
      <c r="E132" s="84">
        <v>63</v>
      </c>
      <c r="F132" s="84">
        <v>61.55</v>
      </c>
      <c r="G132" s="84">
        <v>55.05</v>
      </c>
      <c r="H132" s="84">
        <v>56.91</v>
      </c>
      <c r="I132" s="84">
        <v>60.32</v>
      </c>
      <c r="J132" s="84">
        <v>60.11</v>
      </c>
      <c r="K132" s="84">
        <v>68.08</v>
      </c>
      <c r="L132" s="84">
        <v>72.900000000000006</v>
      </c>
      <c r="M132" s="84">
        <v>79.34</v>
      </c>
      <c r="N132" s="84">
        <v>84.29</v>
      </c>
      <c r="O132" s="84">
        <v>93.25</v>
      </c>
      <c r="P132" s="84">
        <v>95.22</v>
      </c>
      <c r="Q132" s="84">
        <v>94.93</v>
      </c>
      <c r="R132" s="84">
        <v>88.75</v>
      </c>
      <c r="S132" s="84">
        <v>81.709999999999994</v>
      </c>
      <c r="T132" s="119">
        <v>78.61</v>
      </c>
      <c r="U132" s="84">
        <v>74.22</v>
      </c>
      <c r="V132" s="84">
        <v>77.52</v>
      </c>
      <c r="W132" s="84">
        <v>84.66</v>
      </c>
      <c r="X132" s="84">
        <v>83.96</v>
      </c>
      <c r="Y132" s="84">
        <v>71.62</v>
      </c>
      <c r="Z132" s="84">
        <v>63.13</v>
      </c>
      <c r="AA132" s="84">
        <v>1788.79</v>
      </c>
      <c r="AB132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  <c r="IW132" s="24"/>
      <c r="IX132" s="24"/>
      <c r="IY132" s="24"/>
      <c r="IZ132" s="24"/>
      <c r="JA132" s="24"/>
      <c r="JB132" s="24"/>
      <c r="JC132" s="24"/>
      <c r="JD132" s="24"/>
      <c r="JE132" s="24"/>
      <c r="JF132" s="24"/>
      <c r="JG132" s="24"/>
      <c r="JH132" s="24"/>
      <c r="JI132" s="24"/>
      <c r="JJ132" s="24"/>
      <c r="JK132" s="24"/>
      <c r="JL132" s="24"/>
      <c r="JM132" s="24"/>
      <c r="JN132" s="24"/>
      <c r="JO132" s="24"/>
      <c r="JP132" s="24"/>
      <c r="JQ132" s="24"/>
      <c r="JR132" s="24"/>
      <c r="JS132" s="24"/>
      <c r="JT132" s="24"/>
      <c r="JU132" s="24"/>
      <c r="JV132" s="24"/>
      <c r="JW132" s="24"/>
      <c r="JX132" s="24"/>
      <c r="JY132" s="24"/>
      <c r="JZ132" s="24"/>
      <c r="KA132" s="24"/>
      <c r="KB132" s="24"/>
      <c r="KC132" s="25"/>
    </row>
    <row r="133" spans="1:289" s="26" customFormat="1" x14ac:dyDescent="0.25">
      <c r="A133" s="70">
        <v>18</v>
      </c>
      <c r="B133" s="79" t="s">
        <v>204</v>
      </c>
      <c r="C133" s="84">
        <v>49.97</v>
      </c>
      <c r="D133" s="84">
        <v>46.33</v>
      </c>
      <c r="E133" s="84">
        <v>41.46</v>
      </c>
      <c r="F133" s="84">
        <v>37.15</v>
      </c>
      <c r="G133" s="84">
        <v>35.049999999999997</v>
      </c>
      <c r="H133" s="84">
        <v>35.71</v>
      </c>
      <c r="I133" s="84">
        <v>36.659999999999997</v>
      </c>
      <c r="J133" s="84">
        <v>36</v>
      </c>
      <c r="K133" s="84">
        <v>40.04</v>
      </c>
      <c r="L133" s="84">
        <v>45.88</v>
      </c>
      <c r="M133" s="84">
        <v>54.71</v>
      </c>
      <c r="N133" s="84">
        <v>63.25</v>
      </c>
      <c r="O133" s="84">
        <v>65.91</v>
      </c>
      <c r="P133" s="84">
        <v>65.739999999999995</v>
      </c>
      <c r="Q133" s="84">
        <v>60.19</v>
      </c>
      <c r="R133" s="84">
        <v>52.47</v>
      </c>
      <c r="S133" s="84">
        <v>49.15</v>
      </c>
      <c r="T133" s="119">
        <v>43</v>
      </c>
      <c r="U133" s="84">
        <v>42.53</v>
      </c>
      <c r="V133" s="84">
        <v>45.31</v>
      </c>
      <c r="W133" s="84">
        <v>49.76</v>
      </c>
      <c r="X133" s="84">
        <v>53.49</v>
      </c>
      <c r="Y133" s="84">
        <v>49.5</v>
      </c>
      <c r="Z133" s="84">
        <v>43.77</v>
      </c>
      <c r="AA133" s="84">
        <v>1143.03</v>
      </c>
      <c r="AB133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  <c r="JI133" s="24"/>
      <c r="JJ133" s="24"/>
      <c r="JK133" s="24"/>
      <c r="JL133" s="24"/>
      <c r="JM133" s="24"/>
      <c r="JN133" s="24"/>
      <c r="JO133" s="24"/>
      <c r="JP133" s="24"/>
      <c r="JQ133" s="24"/>
      <c r="JR133" s="24"/>
      <c r="JS133" s="24"/>
      <c r="JT133" s="24"/>
      <c r="JU133" s="24"/>
      <c r="JV133" s="24"/>
      <c r="JW133" s="24"/>
      <c r="JX133" s="24"/>
      <c r="JY133" s="24"/>
      <c r="JZ133" s="24"/>
      <c r="KA133" s="24"/>
      <c r="KB133" s="24"/>
      <c r="KC133" s="25"/>
    </row>
    <row r="134" spans="1:289" s="34" customFormat="1" x14ac:dyDescent="0.25">
      <c r="A134" s="70">
        <v>19</v>
      </c>
      <c r="B134" s="79" t="s">
        <v>205</v>
      </c>
      <c r="C134" s="84">
        <v>33.299999999999997</v>
      </c>
      <c r="D134" s="84">
        <v>28.5</v>
      </c>
      <c r="E134" s="84">
        <v>29.97</v>
      </c>
      <c r="F134" s="84">
        <v>27.69</v>
      </c>
      <c r="G134" s="84">
        <v>25.23</v>
      </c>
      <c r="H134" s="84">
        <v>25.95</v>
      </c>
      <c r="I134" s="84">
        <v>30.14</v>
      </c>
      <c r="J134" s="84">
        <v>28.12</v>
      </c>
      <c r="K134" s="84">
        <v>34.11</v>
      </c>
      <c r="L134" s="84">
        <v>35.24</v>
      </c>
      <c r="M134" s="84">
        <v>35.869999999999997</v>
      </c>
      <c r="N134" s="84">
        <v>39.47</v>
      </c>
      <c r="O134" s="84">
        <v>34.159999999999997</v>
      </c>
      <c r="P134" s="84">
        <v>36.15</v>
      </c>
      <c r="Q134" s="84">
        <v>36.96</v>
      </c>
      <c r="R134" s="84">
        <v>32.840000000000003</v>
      </c>
      <c r="S134" s="84">
        <v>34.9</v>
      </c>
      <c r="T134" s="119">
        <v>33.200000000000003</v>
      </c>
      <c r="U134" s="84">
        <v>34.39</v>
      </c>
      <c r="V134" s="84">
        <v>32.64</v>
      </c>
      <c r="W134" s="84">
        <v>34.9</v>
      </c>
      <c r="X134" s="84">
        <v>35.64</v>
      </c>
      <c r="Y134" s="84">
        <v>33.5</v>
      </c>
      <c r="Z134" s="84">
        <v>31.06</v>
      </c>
      <c r="AA134" s="84">
        <v>783.92999999999984</v>
      </c>
      <c r="AB13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  <c r="JI134" s="24"/>
      <c r="JJ134" s="24"/>
      <c r="JK134" s="24"/>
      <c r="JL134" s="24"/>
      <c r="JM134" s="24"/>
      <c r="JN134" s="24"/>
      <c r="JO134" s="24"/>
      <c r="JP134" s="24"/>
      <c r="JQ134" s="24"/>
      <c r="JR134" s="24"/>
      <c r="JS134" s="24"/>
      <c r="JT134" s="24"/>
      <c r="JU134" s="24"/>
      <c r="JV134" s="24"/>
      <c r="JW134" s="24"/>
      <c r="JX134" s="24"/>
      <c r="JY134" s="24"/>
      <c r="JZ134" s="24"/>
      <c r="KA134" s="24"/>
      <c r="KB134" s="24"/>
      <c r="KC134" s="33"/>
    </row>
    <row r="135" spans="1:289" s="26" customFormat="1" x14ac:dyDescent="0.25">
      <c r="A135" s="70"/>
      <c r="B135" s="79" t="s">
        <v>24</v>
      </c>
      <c r="C135" s="84">
        <f>SUM(C116:C134)</f>
        <v>5290.4400000000005</v>
      </c>
      <c r="D135" s="84">
        <f t="shared" ref="D135:Z135" si="7">SUM(D116:D134)</f>
        <v>4970.4100000000008</v>
      </c>
      <c r="E135" s="84">
        <f t="shared" si="7"/>
        <v>4773.380000000001</v>
      </c>
      <c r="F135" s="84">
        <f t="shared" si="7"/>
        <v>4563.9799999999987</v>
      </c>
      <c r="G135" s="84">
        <f t="shared" si="7"/>
        <v>4352.6499999999996</v>
      </c>
      <c r="H135" s="84">
        <f t="shared" si="7"/>
        <v>4368.0700000000006</v>
      </c>
      <c r="I135" s="84">
        <f t="shared" si="7"/>
        <v>4757.09</v>
      </c>
      <c r="J135" s="84">
        <f t="shared" si="7"/>
        <v>5436.8999999999987</v>
      </c>
      <c r="K135" s="84">
        <f t="shared" si="7"/>
        <v>6723.0899999999992</v>
      </c>
      <c r="L135" s="84">
        <f t="shared" si="7"/>
        <v>7449.9499999999989</v>
      </c>
      <c r="M135" s="84">
        <f t="shared" si="7"/>
        <v>7977.2500000000018</v>
      </c>
      <c r="N135" s="84">
        <f t="shared" si="7"/>
        <v>8242.3700000000008</v>
      </c>
      <c r="O135" s="84">
        <f t="shared" si="7"/>
        <v>8632.4599999999991</v>
      </c>
      <c r="P135" s="84">
        <f t="shared" si="7"/>
        <v>8719.5599999999977</v>
      </c>
      <c r="Q135" s="84">
        <f t="shared" si="7"/>
        <v>8240.5499999999993</v>
      </c>
      <c r="R135" s="84">
        <f t="shared" si="7"/>
        <v>7665.99</v>
      </c>
      <c r="S135" s="84">
        <f t="shared" si="7"/>
        <v>7166.3399999999992</v>
      </c>
      <c r="T135" s="119">
        <f t="shared" si="7"/>
        <v>6548.5699999999988</v>
      </c>
      <c r="U135" s="84">
        <f t="shared" si="7"/>
        <v>6358.130000000001</v>
      </c>
      <c r="V135" s="84">
        <f t="shared" si="7"/>
        <v>6177.8300000000017</v>
      </c>
      <c r="W135" s="84">
        <f t="shared" si="7"/>
        <v>6570.26</v>
      </c>
      <c r="X135" s="84">
        <f t="shared" si="7"/>
        <v>6472.71</v>
      </c>
      <c r="Y135" s="84">
        <f t="shared" si="7"/>
        <v>5893.7599999999993</v>
      </c>
      <c r="Z135" s="84">
        <f t="shared" si="7"/>
        <v>5313.9100000000035</v>
      </c>
      <c r="AA135" s="84">
        <f>SUM(AA116:AA134)</f>
        <v>152665.65000000002</v>
      </c>
      <c r="AB135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  <c r="JI135" s="24"/>
      <c r="JJ135" s="24"/>
      <c r="JK135" s="24"/>
      <c r="JL135" s="24"/>
      <c r="JM135" s="24"/>
      <c r="JN135" s="24"/>
      <c r="JO135" s="24"/>
      <c r="JP135" s="24"/>
      <c r="JQ135" s="24"/>
      <c r="JR135" s="24"/>
      <c r="JS135" s="24"/>
      <c r="JT135" s="24"/>
      <c r="JU135" s="24"/>
      <c r="JV135" s="24"/>
      <c r="JW135" s="24"/>
      <c r="JX135" s="24"/>
      <c r="JY135" s="24"/>
      <c r="JZ135" s="24"/>
      <c r="KA135" s="24"/>
      <c r="KB135" s="24"/>
      <c r="KC135" s="25"/>
    </row>
    <row r="136" spans="1:289" ht="17.25" customHeight="1" thickBot="1" x14ac:dyDescent="0.25">
      <c r="A136" s="127" t="s">
        <v>41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</row>
    <row r="137" spans="1:289" s="22" customFormat="1" x14ac:dyDescent="0.25">
      <c r="A137" s="70">
        <v>1</v>
      </c>
      <c r="B137" s="79" t="s">
        <v>206</v>
      </c>
      <c r="C137" s="84">
        <v>942.4</v>
      </c>
      <c r="D137" s="84">
        <v>866.48</v>
      </c>
      <c r="E137" s="84">
        <v>808.96</v>
      </c>
      <c r="F137" s="84">
        <v>761.6</v>
      </c>
      <c r="G137" s="84">
        <v>729.92</v>
      </c>
      <c r="H137" s="84">
        <v>739.44</v>
      </c>
      <c r="I137" s="84">
        <v>830.88</v>
      </c>
      <c r="J137" s="84">
        <v>894.32</v>
      </c>
      <c r="K137" s="84">
        <v>1189.1199999999999</v>
      </c>
      <c r="L137" s="84">
        <v>1270.1600000000001</v>
      </c>
      <c r="M137" s="84">
        <v>1427.84</v>
      </c>
      <c r="N137" s="84">
        <v>1584.32</v>
      </c>
      <c r="O137" s="84">
        <v>1702.16</v>
      </c>
      <c r="P137" s="84">
        <v>1769.92</v>
      </c>
      <c r="Q137" s="84">
        <v>1743.6</v>
      </c>
      <c r="R137" s="84">
        <v>1596.96</v>
      </c>
      <c r="S137" s="84">
        <v>1444.64</v>
      </c>
      <c r="T137" s="119">
        <v>1366.16</v>
      </c>
      <c r="U137" s="84">
        <v>1320.08</v>
      </c>
      <c r="V137" s="84">
        <v>1142.08</v>
      </c>
      <c r="W137" s="84">
        <v>1083.1199999999999</v>
      </c>
      <c r="X137" s="84">
        <v>912.24</v>
      </c>
      <c r="Y137" s="84">
        <v>793.68</v>
      </c>
      <c r="Z137" s="84">
        <v>726.64</v>
      </c>
      <c r="AA137" s="84">
        <v>1082.5400000000002</v>
      </c>
      <c r="AB137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  <c r="IW137" s="24"/>
      <c r="IX137" s="24"/>
      <c r="IY137" s="24"/>
      <c r="IZ137" s="24"/>
      <c r="JA137" s="24"/>
      <c r="JB137" s="24"/>
      <c r="JC137" s="24"/>
      <c r="JD137" s="24"/>
      <c r="JE137" s="24"/>
      <c r="JF137" s="24"/>
      <c r="JG137" s="24"/>
      <c r="JH137" s="24"/>
      <c r="JI137" s="24"/>
      <c r="JJ137" s="24"/>
      <c r="JK137" s="24"/>
      <c r="JL137" s="24"/>
      <c r="JM137" s="24"/>
      <c r="JN137" s="24"/>
      <c r="JO137" s="24"/>
      <c r="JP137" s="24"/>
      <c r="JQ137" s="24"/>
      <c r="JR137" s="24"/>
      <c r="JS137" s="24"/>
      <c r="JT137" s="24"/>
      <c r="JU137" s="24"/>
      <c r="JV137" s="24"/>
      <c r="JW137" s="24"/>
      <c r="JX137" s="24"/>
      <c r="JY137" s="24"/>
      <c r="JZ137" s="24"/>
      <c r="KA137" s="24"/>
      <c r="KB137" s="24"/>
      <c r="KC137" s="21"/>
    </row>
    <row r="138" spans="1:289" s="26" customFormat="1" x14ac:dyDescent="0.25">
      <c r="A138" s="70">
        <v>2</v>
      </c>
      <c r="B138" s="79" t="s">
        <v>207</v>
      </c>
      <c r="C138" s="84">
        <v>1082.4000000000001</v>
      </c>
      <c r="D138" s="84">
        <v>995.2</v>
      </c>
      <c r="E138" s="84">
        <v>934.72</v>
      </c>
      <c r="F138" s="84">
        <v>888.32</v>
      </c>
      <c r="G138" s="84">
        <v>840.56</v>
      </c>
      <c r="H138" s="84">
        <v>835.76</v>
      </c>
      <c r="I138" s="84">
        <v>958.24</v>
      </c>
      <c r="J138" s="84">
        <v>1080</v>
      </c>
      <c r="K138" s="84">
        <v>1351.52</v>
      </c>
      <c r="L138" s="84">
        <v>1452.4</v>
      </c>
      <c r="M138" s="84">
        <v>1634.96</v>
      </c>
      <c r="N138" s="84">
        <v>1832.64</v>
      </c>
      <c r="O138" s="84">
        <v>1991.76</v>
      </c>
      <c r="P138" s="84">
        <v>1999.68</v>
      </c>
      <c r="Q138" s="84">
        <v>1983.92</v>
      </c>
      <c r="R138" s="84">
        <v>1836.24</v>
      </c>
      <c r="S138" s="84">
        <v>1642.4</v>
      </c>
      <c r="T138" s="119">
        <v>1513.36</v>
      </c>
      <c r="U138" s="84">
        <v>1429.28</v>
      </c>
      <c r="V138" s="84">
        <v>1023.52</v>
      </c>
      <c r="W138" s="84">
        <v>1152.24</v>
      </c>
      <c r="X138" s="84">
        <v>1098.8</v>
      </c>
      <c r="Y138" s="84">
        <v>990.24</v>
      </c>
      <c r="Z138" s="84">
        <v>891.68</v>
      </c>
      <c r="AA138" s="84">
        <v>1309.9933333333336</v>
      </c>
      <c r="AB138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  <c r="JI138" s="24"/>
      <c r="JJ138" s="24"/>
      <c r="JK138" s="24"/>
      <c r="JL138" s="24"/>
      <c r="JM138" s="24"/>
      <c r="JN138" s="24"/>
      <c r="JO138" s="24"/>
      <c r="JP138" s="24"/>
      <c r="JQ138" s="24"/>
      <c r="JR138" s="24"/>
      <c r="JS138" s="24"/>
      <c r="JT138" s="24"/>
      <c r="JU138" s="24"/>
      <c r="JV138" s="24"/>
      <c r="JW138" s="24"/>
      <c r="JX138" s="24"/>
      <c r="JY138" s="24"/>
      <c r="JZ138" s="24"/>
      <c r="KA138" s="24"/>
      <c r="KB138" s="24"/>
      <c r="KC138" s="25"/>
    </row>
    <row r="139" spans="1:289" s="26" customFormat="1" x14ac:dyDescent="0.25">
      <c r="A139" s="70"/>
      <c r="B139" s="79" t="s">
        <v>24</v>
      </c>
      <c r="C139" s="84">
        <f>C137+C138</f>
        <v>2024.8000000000002</v>
      </c>
      <c r="D139" s="84">
        <f t="shared" ref="D139:Y139" si="8">D137+D138</f>
        <v>1861.68</v>
      </c>
      <c r="E139" s="84">
        <f t="shared" si="8"/>
        <v>1743.68</v>
      </c>
      <c r="F139" s="84">
        <f t="shared" si="8"/>
        <v>1649.92</v>
      </c>
      <c r="G139" s="84">
        <f t="shared" si="8"/>
        <v>1570.48</v>
      </c>
      <c r="H139" s="84">
        <f t="shared" si="8"/>
        <v>1575.2</v>
      </c>
      <c r="I139" s="84">
        <f t="shared" si="8"/>
        <v>1789.12</v>
      </c>
      <c r="J139" s="84">
        <f t="shared" si="8"/>
        <v>1974.3200000000002</v>
      </c>
      <c r="K139" s="84">
        <f t="shared" si="8"/>
        <v>2540.64</v>
      </c>
      <c r="L139" s="84">
        <f t="shared" si="8"/>
        <v>2722.5600000000004</v>
      </c>
      <c r="M139" s="84">
        <f t="shared" si="8"/>
        <v>3062.8</v>
      </c>
      <c r="N139" s="84">
        <f t="shared" si="8"/>
        <v>3416.96</v>
      </c>
      <c r="O139" s="84">
        <f t="shared" si="8"/>
        <v>3693.92</v>
      </c>
      <c r="P139" s="84">
        <f t="shared" si="8"/>
        <v>3769.6000000000004</v>
      </c>
      <c r="Q139" s="84">
        <f t="shared" si="8"/>
        <v>3727.52</v>
      </c>
      <c r="R139" s="84">
        <f t="shared" si="8"/>
        <v>3433.2</v>
      </c>
      <c r="S139" s="84">
        <f t="shared" si="8"/>
        <v>3087.04</v>
      </c>
      <c r="T139" s="119">
        <f t="shared" si="8"/>
        <v>2879.52</v>
      </c>
      <c r="U139" s="84">
        <f t="shared" si="8"/>
        <v>2749.3599999999997</v>
      </c>
      <c r="V139" s="84">
        <f t="shared" si="8"/>
        <v>2165.6</v>
      </c>
      <c r="W139" s="84">
        <f t="shared" si="8"/>
        <v>2235.3599999999997</v>
      </c>
      <c r="X139" s="84">
        <f t="shared" si="8"/>
        <v>2011.04</v>
      </c>
      <c r="Y139" s="84">
        <f t="shared" si="8"/>
        <v>1783.92</v>
      </c>
      <c r="Z139" s="84">
        <f>Z137+Z138</f>
        <v>1618.32</v>
      </c>
      <c r="AA139" s="84">
        <f>AA137+AA138</f>
        <v>2392.5333333333338</v>
      </c>
      <c r="AB139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  <c r="JI139" s="24"/>
      <c r="JJ139" s="24"/>
      <c r="JK139" s="24"/>
      <c r="JL139" s="24"/>
      <c r="JM139" s="24"/>
      <c r="JN139" s="24"/>
      <c r="JO139" s="24"/>
      <c r="JP139" s="24"/>
      <c r="JQ139" s="24"/>
      <c r="JR139" s="24"/>
      <c r="JS139" s="24"/>
      <c r="JT139" s="24"/>
      <c r="JU139" s="24"/>
      <c r="JV139" s="24"/>
      <c r="JW139" s="24"/>
      <c r="JX139" s="24"/>
      <c r="JY139" s="24"/>
      <c r="JZ139" s="24"/>
      <c r="KA139" s="24"/>
      <c r="KB139" s="24"/>
      <c r="KC139" s="25"/>
    </row>
    <row r="140" spans="1:289" s="29" customFormat="1" ht="18.75" thickBot="1" x14ac:dyDescent="0.3">
      <c r="A140" s="70"/>
      <c r="B140" s="79" t="s">
        <v>25</v>
      </c>
      <c r="C140" s="85" t="s">
        <v>357</v>
      </c>
      <c r="D140" s="85" t="s">
        <v>358</v>
      </c>
      <c r="E140" s="85" t="s">
        <v>358</v>
      </c>
      <c r="F140" s="85" t="s">
        <v>359</v>
      </c>
      <c r="G140" s="85" t="s">
        <v>358</v>
      </c>
      <c r="H140" s="85" t="s">
        <v>358</v>
      </c>
      <c r="I140" s="85" t="s">
        <v>357</v>
      </c>
      <c r="J140" s="85" t="s">
        <v>360</v>
      </c>
      <c r="K140" s="85" t="s">
        <v>360</v>
      </c>
      <c r="L140" s="85" t="s">
        <v>361</v>
      </c>
      <c r="M140" s="85" t="s">
        <v>360</v>
      </c>
      <c r="N140" s="85" t="s">
        <v>357</v>
      </c>
      <c r="O140" s="85" t="s">
        <v>357</v>
      </c>
      <c r="P140" s="85" t="s">
        <v>360</v>
      </c>
      <c r="Q140" s="85" t="s">
        <v>361</v>
      </c>
      <c r="R140" s="85" t="s">
        <v>360</v>
      </c>
      <c r="S140" s="85" t="s">
        <v>357</v>
      </c>
      <c r="T140" s="118" t="s">
        <v>357</v>
      </c>
      <c r="U140" s="85" t="s">
        <v>360</v>
      </c>
      <c r="V140" s="85" t="s">
        <v>360</v>
      </c>
      <c r="W140" s="85" t="s">
        <v>357</v>
      </c>
      <c r="X140" s="85" t="s">
        <v>357</v>
      </c>
      <c r="Y140" s="85" t="s">
        <v>360</v>
      </c>
      <c r="Z140" s="85" t="s">
        <v>361</v>
      </c>
      <c r="AA140" s="85"/>
      <c r="AB140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  <c r="IW140" s="24"/>
      <c r="IX140" s="24"/>
      <c r="IY140" s="24"/>
      <c r="IZ140" s="24"/>
      <c r="JA140" s="24"/>
      <c r="JB140" s="24"/>
      <c r="JC140" s="24"/>
      <c r="JD140" s="24"/>
      <c r="JE140" s="24"/>
      <c r="JF140" s="24"/>
      <c r="JG140" s="24"/>
      <c r="JH140" s="24"/>
      <c r="JI140" s="24"/>
      <c r="JJ140" s="24"/>
      <c r="JK140" s="24"/>
      <c r="JL140" s="24"/>
      <c r="JM140" s="24"/>
      <c r="JN140" s="24"/>
      <c r="JO140" s="24"/>
      <c r="JP140" s="24"/>
      <c r="JQ140" s="24"/>
      <c r="JR140" s="24"/>
      <c r="JS140" s="24"/>
      <c r="JT140" s="24"/>
      <c r="JU140" s="24"/>
      <c r="JV140" s="24"/>
      <c r="JW140" s="24"/>
      <c r="JX140" s="24"/>
      <c r="JY140" s="24"/>
      <c r="JZ140" s="24"/>
      <c r="KA140" s="24"/>
      <c r="KB140" s="24"/>
      <c r="KC140" s="28"/>
    </row>
    <row r="141" spans="1:289" ht="15" thickBot="1" x14ac:dyDescent="0.25">
      <c r="A141" s="127" t="s">
        <v>42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9"/>
    </row>
    <row r="142" spans="1:289" s="22" customFormat="1" x14ac:dyDescent="0.25">
      <c r="A142" s="70">
        <v>1</v>
      </c>
      <c r="B142" s="79" t="s">
        <v>208</v>
      </c>
      <c r="C142" s="84">
        <v>130.28</v>
      </c>
      <c r="D142" s="84">
        <v>124.05</v>
      </c>
      <c r="E142" s="84">
        <v>115.65</v>
      </c>
      <c r="F142" s="84">
        <v>110.67</v>
      </c>
      <c r="G142" s="84">
        <v>108.42</v>
      </c>
      <c r="H142" s="84">
        <v>113.92</v>
      </c>
      <c r="I142" s="84">
        <v>131.83000000000001</v>
      </c>
      <c r="J142" s="84">
        <v>134.25</v>
      </c>
      <c r="K142" s="84">
        <v>126.12</v>
      </c>
      <c r="L142" s="84">
        <v>132.44</v>
      </c>
      <c r="M142" s="84">
        <v>142.47999999999999</v>
      </c>
      <c r="N142" s="84">
        <v>142.63999999999999</v>
      </c>
      <c r="O142" s="84">
        <v>158.58000000000001</v>
      </c>
      <c r="P142" s="84">
        <v>171.58</v>
      </c>
      <c r="Q142" s="84">
        <v>177.2</v>
      </c>
      <c r="R142" s="84">
        <v>159.16</v>
      </c>
      <c r="S142" s="84">
        <v>144.5</v>
      </c>
      <c r="T142" s="119">
        <v>150.13999999999999</v>
      </c>
      <c r="U142" s="84">
        <v>158.41999999999999</v>
      </c>
      <c r="V142" s="84">
        <v>177.14</v>
      </c>
      <c r="W142" s="84">
        <v>194.46</v>
      </c>
      <c r="X142" s="84">
        <v>198.33</v>
      </c>
      <c r="Y142" s="84">
        <v>164.98</v>
      </c>
      <c r="Z142" s="84">
        <v>134.22999999999999</v>
      </c>
      <c r="AA142" s="84">
        <v>3501.47</v>
      </c>
      <c r="AB142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  <c r="IW142" s="24"/>
      <c r="IX142" s="24"/>
      <c r="IY142" s="24"/>
      <c r="IZ142" s="24"/>
      <c r="JA142" s="24"/>
      <c r="JB142" s="24"/>
      <c r="JC142" s="24"/>
      <c r="JD142" s="24"/>
      <c r="JE142" s="24"/>
      <c r="JF142" s="24"/>
      <c r="JG142" s="24"/>
      <c r="JH142" s="24"/>
      <c r="JI142" s="24"/>
      <c r="JJ142" s="24"/>
      <c r="JK142" s="24"/>
      <c r="JL142" s="24"/>
      <c r="JM142" s="24"/>
      <c r="JN142" s="24"/>
      <c r="JO142" s="24"/>
      <c r="JP142" s="24"/>
      <c r="JQ142" s="24"/>
      <c r="JR142" s="24"/>
      <c r="JS142" s="24"/>
      <c r="JT142" s="24"/>
      <c r="JU142" s="24"/>
      <c r="JV142" s="24"/>
      <c r="JW142" s="24"/>
      <c r="JX142" s="24"/>
      <c r="JY142" s="24"/>
      <c r="JZ142" s="24"/>
      <c r="KA142" s="24"/>
      <c r="KB142" s="24"/>
      <c r="KC142" s="21"/>
    </row>
    <row r="143" spans="1:289" s="26" customFormat="1" x14ac:dyDescent="0.25">
      <c r="A143" s="70">
        <v>2</v>
      </c>
      <c r="B143" s="79" t="s">
        <v>209</v>
      </c>
      <c r="C143" s="84">
        <v>308.98</v>
      </c>
      <c r="D143" s="84">
        <v>292.14</v>
      </c>
      <c r="E143" s="84">
        <v>273.56</v>
      </c>
      <c r="F143" s="84">
        <v>269.52</v>
      </c>
      <c r="G143" s="84">
        <v>261.82</v>
      </c>
      <c r="H143" s="84">
        <v>254.38</v>
      </c>
      <c r="I143" s="84">
        <v>284.89999999999998</v>
      </c>
      <c r="J143" s="84">
        <v>311.76</v>
      </c>
      <c r="K143" s="84">
        <v>374.02</v>
      </c>
      <c r="L143" s="84">
        <v>396.14</v>
      </c>
      <c r="M143" s="84">
        <v>431.18</v>
      </c>
      <c r="N143" s="84">
        <v>444.9</v>
      </c>
      <c r="O143" s="84">
        <v>480.78</v>
      </c>
      <c r="P143" s="84">
        <v>526</v>
      </c>
      <c r="Q143" s="84">
        <v>547.74</v>
      </c>
      <c r="R143" s="84">
        <v>464.18</v>
      </c>
      <c r="S143" s="84">
        <v>382.04</v>
      </c>
      <c r="T143" s="119">
        <v>371.24</v>
      </c>
      <c r="U143" s="84">
        <v>377.46</v>
      </c>
      <c r="V143" s="84">
        <v>377.44</v>
      </c>
      <c r="W143" s="84">
        <v>411.7</v>
      </c>
      <c r="X143" s="84">
        <v>401.06</v>
      </c>
      <c r="Y143" s="84">
        <v>355.74</v>
      </c>
      <c r="Z143" s="84">
        <v>302.89999999999998</v>
      </c>
      <c r="AA143" s="84">
        <v>8901.5799999999981</v>
      </c>
      <c r="AB143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  <c r="JC143" s="24"/>
      <c r="JD143" s="24"/>
      <c r="JE143" s="24"/>
      <c r="JF143" s="24"/>
      <c r="JG143" s="24"/>
      <c r="JH143" s="24"/>
      <c r="JI143" s="24"/>
      <c r="JJ143" s="24"/>
      <c r="JK143" s="24"/>
      <c r="JL143" s="24"/>
      <c r="JM143" s="24"/>
      <c r="JN143" s="24"/>
      <c r="JO143" s="24"/>
      <c r="JP143" s="24"/>
      <c r="JQ143" s="24"/>
      <c r="JR143" s="24"/>
      <c r="JS143" s="24"/>
      <c r="JT143" s="24"/>
      <c r="JU143" s="24"/>
      <c r="JV143" s="24"/>
      <c r="JW143" s="24"/>
      <c r="JX143" s="24"/>
      <c r="JY143" s="24"/>
      <c r="JZ143" s="24"/>
      <c r="KA143" s="24"/>
      <c r="KB143" s="24"/>
      <c r="KC143" s="25"/>
    </row>
    <row r="144" spans="1:289" s="26" customFormat="1" x14ac:dyDescent="0.25">
      <c r="A144" s="70">
        <v>3</v>
      </c>
      <c r="B144" s="79" t="s">
        <v>210</v>
      </c>
      <c r="C144" s="84">
        <v>333.42</v>
      </c>
      <c r="D144" s="84">
        <v>310.14</v>
      </c>
      <c r="E144" s="84">
        <v>298.35000000000002</v>
      </c>
      <c r="F144" s="84">
        <v>288.24</v>
      </c>
      <c r="G144" s="84">
        <v>280.5</v>
      </c>
      <c r="H144" s="84">
        <v>286.95</v>
      </c>
      <c r="I144" s="84">
        <v>336.96</v>
      </c>
      <c r="J144" s="84">
        <v>356.4</v>
      </c>
      <c r="K144" s="84">
        <v>408.06</v>
      </c>
      <c r="L144" s="84">
        <v>440.34</v>
      </c>
      <c r="M144" s="84">
        <v>462.9</v>
      </c>
      <c r="N144" s="84">
        <v>475.05</v>
      </c>
      <c r="O144" s="84">
        <v>518.85</v>
      </c>
      <c r="P144" s="84">
        <v>535.35</v>
      </c>
      <c r="Q144" s="84">
        <v>557.42999999999995</v>
      </c>
      <c r="R144" s="84">
        <v>514.74</v>
      </c>
      <c r="S144" s="84">
        <v>446.31</v>
      </c>
      <c r="T144" s="119">
        <v>423.81</v>
      </c>
      <c r="U144" s="84">
        <v>425.16</v>
      </c>
      <c r="V144" s="84">
        <v>421.44</v>
      </c>
      <c r="W144" s="84">
        <v>459.15</v>
      </c>
      <c r="X144" s="84">
        <v>466.35</v>
      </c>
      <c r="Y144" s="84">
        <v>416.79</v>
      </c>
      <c r="Z144" s="84">
        <v>341.94</v>
      </c>
      <c r="AA144" s="84">
        <v>9804.6300000000028</v>
      </c>
      <c r="AB14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  <c r="IW144" s="24"/>
      <c r="IX144" s="24"/>
      <c r="IY144" s="24"/>
      <c r="IZ144" s="24"/>
      <c r="JA144" s="24"/>
      <c r="JB144" s="24"/>
      <c r="JC144" s="24"/>
      <c r="JD144" s="24"/>
      <c r="JE144" s="24"/>
      <c r="JF144" s="24"/>
      <c r="JG144" s="24"/>
      <c r="JH144" s="24"/>
      <c r="JI144" s="24"/>
      <c r="JJ144" s="24"/>
      <c r="JK144" s="24"/>
      <c r="JL144" s="24"/>
      <c r="JM144" s="24"/>
      <c r="JN144" s="24"/>
      <c r="JO144" s="24"/>
      <c r="JP144" s="24"/>
      <c r="JQ144" s="24"/>
      <c r="JR144" s="24"/>
      <c r="JS144" s="24"/>
      <c r="JT144" s="24"/>
      <c r="JU144" s="24"/>
      <c r="JV144" s="24"/>
      <c r="JW144" s="24"/>
      <c r="JX144" s="24"/>
      <c r="JY144" s="24"/>
      <c r="JZ144" s="24"/>
      <c r="KA144" s="24"/>
      <c r="KB144" s="24"/>
      <c r="KC144" s="25"/>
    </row>
    <row r="145" spans="1:289" s="26" customFormat="1" x14ac:dyDescent="0.25">
      <c r="A145" s="70">
        <v>4</v>
      </c>
      <c r="B145" s="79" t="s">
        <v>211</v>
      </c>
      <c r="C145" s="84">
        <v>33.5</v>
      </c>
      <c r="D145" s="84">
        <v>30.52</v>
      </c>
      <c r="E145" s="84">
        <v>29.76</v>
      </c>
      <c r="F145" s="84">
        <v>29.24</v>
      </c>
      <c r="G145" s="84">
        <v>26.38</v>
      </c>
      <c r="H145" s="84">
        <v>26.46</v>
      </c>
      <c r="I145" s="84">
        <v>28.6</v>
      </c>
      <c r="J145" s="84">
        <v>36.06</v>
      </c>
      <c r="K145" s="84">
        <v>38.54</v>
      </c>
      <c r="L145" s="84">
        <v>41.32</v>
      </c>
      <c r="M145" s="84">
        <v>44.26</v>
      </c>
      <c r="N145" s="84">
        <v>42.8</v>
      </c>
      <c r="O145" s="84">
        <v>44.52</v>
      </c>
      <c r="P145" s="84">
        <v>49.58</v>
      </c>
      <c r="Q145" s="84">
        <v>60.42</v>
      </c>
      <c r="R145" s="84">
        <v>55.32</v>
      </c>
      <c r="S145" s="84">
        <v>54.64</v>
      </c>
      <c r="T145" s="119">
        <v>57.1</v>
      </c>
      <c r="U145" s="84">
        <v>60.44</v>
      </c>
      <c r="V145" s="84">
        <v>76.52</v>
      </c>
      <c r="W145" s="84">
        <v>84.6</v>
      </c>
      <c r="X145" s="84">
        <v>77</v>
      </c>
      <c r="Y145" s="84">
        <v>51.96</v>
      </c>
      <c r="Z145" s="84">
        <v>51.5</v>
      </c>
      <c r="AA145" s="84">
        <v>1131.04</v>
      </c>
      <c r="AB145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  <c r="IW145" s="24"/>
      <c r="IX145" s="24"/>
      <c r="IY145" s="24"/>
      <c r="IZ145" s="24"/>
      <c r="JA145" s="24"/>
      <c r="JB145" s="24"/>
      <c r="JC145" s="24"/>
      <c r="JD145" s="24"/>
      <c r="JE145" s="24"/>
      <c r="JF145" s="24"/>
      <c r="JG145" s="24"/>
      <c r="JH145" s="24"/>
      <c r="JI145" s="24"/>
      <c r="JJ145" s="24"/>
      <c r="JK145" s="24"/>
      <c r="JL145" s="24"/>
      <c r="JM145" s="24"/>
      <c r="JN145" s="24"/>
      <c r="JO145" s="24"/>
      <c r="JP145" s="24"/>
      <c r="JQ145" s="24"/>
      <c r="JR145" s="24"/>
      <c r="JS145" s="24"/>
      <c r="JT145" s="24"/>
      <c r="JU145" s="24"/>
      <c r="JV145" s="24"/>
      <c r="JW145" s="24"/>
      <c r="JX145" s="24"/>
      <c r="JY145" s="24"/>
      <c r="JZ145" s="24"/>
      <c r="KA145" s="24"/>
      <c r="KB145" s="24"/>
      <c r="KC145" s="25"/>
    </row>
    <row r="146" spans="1:289" s="26" customFormat="1" x14ac:dyDescent="0.25">
      <c r="A146" s="70"/>
      <c r="B146" s="79" t="s">
        <v>24</v>
      </c>
      <c r="C146" s="84">
        <f>SUM(C142:C145)</f>
        <v>806.18000000000006</v>
      </c>
      <c r="D146" s="84">
        <f t="shared" ref="D146:AA146" si="9">SUM(D142:D145)</f>
        <v>756.84999999999991</v>
      </c>
      <c r="E146" s="84">
        <f t="shared" si="9"/>
        <v>717.32</v>
      </c>
      <c r="F146" s="84">
        <f t="shared" si="9"/>
        <v>697.67000000000007</v>
      </c>
      <c r="G146" s="84">
        <f t="shared" si="9"/>
        <v>677.12</v>
      </c>
      <c r="H146" s="84">
        <f t="shared" si="9"/>
        <v>681.71</v>
      </c>
      <c r="I146" s="84">
        <f t="shared" si="9"/>
        <v>782.29000000000008</v>
      </c>
      <c r="J146" s="84">
        <f t="shared" si="9"/>
        <v>838.47</v>
      </c>
      <c r="K146" s="84">
        <f t="shared" si="9"/>
        <v>946.74</v>
      </c>
      <c r="L146" s="84">
        <f t="shared" si="9"/>
        <v>1010.2399999999999</v>
      </c>
      <c r="M146" s="84">
        <f t="shared" si="9"/>
        <v>1080.82</v>
      </c>
      <c r="N146" s="84">
        <f t="shared" si="9"/>
        <v>1105.3899999999999</v>
      </c>
      <c r="O146" s="84">
        <f t="shared" si="9"/>
        <v>1202.73</v>
      </c>
      <c r="P146" s="84">
        <f t="shared" si="9"/>
        <v>1282.51</v>
      </c>
      <c r="Q146" s="84">
        <f t="shared" si="9"/>
        <v>1342.79</v>
      </c>
      <c r="R146" s="84">
        <f t="shared" si="9"/>
        <v>1193.3999999999999</v>
      </c>
      <c r="S146" s="84">
        <f t="shared" si="9"/>
        <v>1027.49</v>
      </c>
      <c r="T146" s="119">
        <f t="shared" si="9"/>
        <v>1002.2900000000001</v>
      </c>
      <c r="U146" s="84">
        <f t="shared" si="9"/>
        <v>1021.48</v>
      </c>
      <c r="V146" s="84">
        <f t="shared" si="9"/>
        <v>1052.54</v>
      </c>
      <c r="W146" s="84">
        <f t="shared" si="9"/>
        <v>1149.9099999999999</v>
      </c>
      <c r="X146" s="84">
        <f t="shared" si="9"/>
        <v>1142.74</v>
      </c>
      <c r="Y146" s="84">
        <f t="shared" si="9"/>
        <v>989.47</v>
      </c>
      <c r="Z146" s="84">
        <f t="shared" si="9"/>
        <v>830.56999999999994</v>
      </c>
      <c r="AA146" s="84">
        <f t="shared" si="9"/>
        <v>23338.720000000001</v>
      </c>
      <c r="AB146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  <c r="IW146" s="24"/>
      <c r="IX146" s="24"/>
      <c r="IY146" s="24"/>
      <c r="IZ146" s="24"/>
      <c r="JA146" s="24"/>
      <c r="JB146" s="24"/>
      <c r="JC146" s="24"/>
      <c r="JD146" s="24"/>
      <c r="JE146" s="24"/>
      <c r="JF146" s="24"/>
      <c r="JG146" s="24"/>
      <c r="JH146" s="24"/>
      <c r="JI146" s="24"/>
      <c r="JJ146" s="24"/>
      <c r="JK146" s="24"/>
      <c r="JL146" s="24"/>
      <c r="JM146" s="24"/>
      <c r="JN146" s="24"/>
      <c r="JO146" s="24"/>
      <c r="JP146" s="24"/>
      <c r="JQ146" s="24"/>
      <c r="JR146" s="24"/>
      <c r="JS146" s="24"/>
      <c r="JT146" s="24"/>
      <c r="JU146" s="24"/>
      <c r="JV146" s="24"/>
      <c r="JW146" s="24"/>
      <c r="JX146" s="24"/>
      <c r="JY146" s="24"/>
      <c r="JZ146" s="24"/>
      <c r="KA146" s="24"/>
      <c r="KB146" s="24"/>
      <c r="KC146" s="25"/>
    </row>
    <row r="147" spans="1:289" s="29" customFormat="1" ht="18.75" thickBot="1" x14ac:dyDescent="0.3">
      <c r="A147" s="70"/>
      <c r="B147" s="79" t="s">
        <v>25</v>
      </c>
      <c r="C147" s="87" t="s">
        <v>349</v>
      </c>
      <c r="D147" s="87" t="s">
        <v>348</v>
      </c>
      <c r="E147" s="87" t="s">
        <v>347</v>
      </c>
      <c r="F147" s="87" t="s">
        <v>350</v>
      </c>
      <c r="G147" s="87" t="s">
        <v>351</v>
      </c>
      <c r="H147" s="87" t="s">
        <v>353</v>
      </c>
      <c r="I147" s="87" t="s">
        <v>354</v>
      </c>
      <c r="J147" s="87" t="s">
        <v>355</v>
      </c>
      <c r="K147" s="87" t="s">
        <v>356</v>
      </c>
      <c r="L147" s="87" t="s">
        <v>362</v>
      </c>
      <c r="M147" s="87" t="s">
        <v>363</v>
      </c>
      <c r="N147" s="87" t="s">
        <v>364</v>
      </c>
      <c r="O147" s="87" t="s">
        <v>365</v>
      </c>
      <c r="P147" s="87" t="s">
        <v>366</v>
      </c>
      <c r="Q147" s="87" t="s">
        <v>366</v>
      </c>
      <c r="R147" s="87" t="s">
        <v>367</v>
      </c>
      <c r="S147" s="87" t="s">
        <v>353</v>
      </c>
      <c r="T147" s="117" t="s">
        <v>352</v>
      </c>
      <c r="U147" s="87" t="s">
        <v>352</v>
      </c>
      <c r="V147" s="87" t="s">
        <v>350</v>
      </c>
      <c r="W147" s="87" t="s">
        <v>350</v>
      </c>
      <c r="X147" s="87" t="s">
        <v>347</v>
      </c>
      <c r="Y147" s="87" t="s">
        <v>349</v>
      </c>
      <c r="Z147" s="87" t="s">
        <v>349</v>
      </c>
      <c r="AA147" s="84"/>
      <c r="AB147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  <c r="IW147" s="24"/>
      <c r="IX147" s="24"/>
      <c r="IY147" s="24"/>
      <c r="IZ147" s="24"/>
      <c r="JA147" s="24"/>
      <c r="JB147" s="24"/>
      <c r="JC147" s="24"/>
      <c r="JD147" s="24"/>
      <c r="JE147" s="24"/>
      <c r="JF147" s="24"/>
      <c r="JG147" s="24"/>
      <c r="JH147" s="24"/>
      <c r="JI147" s="24"/>
      <c r="JJ147" s="24"/>
      <c r="JK147" s="24"/>
      <c r="JL147" s="24"/>
      <c r="JM147" s="24"/>
      <c r="JN147" s="24"/>
      <c r="JO147" s="24"/>
      <c r="JP147" s="24"/>
      <c r="JQ147" s="24"/>
      <c r="JR147" s="24"/>
      <c r="JS147" s="24"/>
      <c r="JT147" s="24"/>
      <c r="JU147" s="24"/>
      <c r="JV147" s="24"/>
      <c r="JW147" s="24"/>
      <c r="JX147" s="24"/>
      <c r="JY147" s="24"/>
      <c r="JZ147" s="24"/>
      <c r="KA147" s="24"/>
      <c r="KB147" s="24"/>
      <c r="KC147" s="28"/>
    </row>
    <row r="148" spans="1:289" ht="15" thickBot="1" x14ac:dyDescent="0.25">
      <c r="A148" s="127" t="s">
        <v>43</v>
      </c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9"/>
    </row>
    <row r="149" spans="1:289" s="22" customFormat="1" x14ac:dyDescent="0.25">
      <c r="A149" s="70">
        <v>1</v>
      </c>
      <c r="B149" s="79" t="s">
        <v>49</v>
      </c>
      <c r="C149" s="84">
        <v>668</v>
      </c>
      <c r="D149" s="84">
        <v>608</v>
      </c>
      <c r="E149" s="84">
        <v>584</v>
      </c>
      <c r="F149" s="84">
        <v>573</v>
      </c>
      <c r="G149" s="84">
        <v>562</v>
      </c>
      <c r="H149" s="84">
        <v>593</v>
      </c>
      <c r="I149" s="84">
        <v>672</v>
      </c>
      <c r="J149" s="84">
        <v>763</v>
      </c>
      <c r="K149" s="84">
        <v>916</v>
      </c>
      <c r="L149" s="84">
        <v>981</v>
      </c>
      <c r="M149" s="84">
        <v>982</v>
      </c>
      <c r="N149" s="84">
        <v>976</v>
      </c>
      <c r="O149" s="84">
        <v>1011</v>
      </c>
      <c r="P149" s="84">
        <v>1002</v>
      </c>
      <c r="Q149" s="84">
        <v>1045</v>
      </c>
      <c r="R149" s="84">
        <v>1046</v>
      </c>
      <c r="S149" s="84">
        <v>1036</v>
      </c>
      <c r="T149" s="119">
        <v>1004</v>
      </c>
      <c r="U149" s="84">
        <v>941</v>
      </c>
      <c r="V149" s="84">
        <v>937</v>
      </c>
      <c r="W149" s="84">
        <v>1056</v>
      </c>
      <c r="X149" s="84">
        <v>1015</v>
      </c>
      <c r="Y149" s="84">
        <v>843</v>
      </c>
      <c r="Z149" s="84">
        <v>712</v>
      </c>
      <c r="AA149" s="84">
        <v>20500</v>
      </c>
      <c r="AB149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  <c r="IW149" s="24"/>
      <c r="IX149" s="24"/>
      <c r="IY149" s="24"/>
      <c r="IZ149" s="24"/>
      <c r="JA149" s="24"/>
      <c r="JB149" s="24"/>
      <c r="JC149" s="24"/>
      <c r="JD149" s="24"/>
      <c r="JE149" s="24"/>
      <c r="JF149" s="24"/>
      <c r="JG149" s="24"/>
      <c r="JH149" s="24"/>
      <c r="JI149" s="24"/>
      <c r="JJ149" s="24"/>
      <c r="JK149" s="24"/>
      <c r="JL149" s="24"/>
      <c r="JM149" s="24"/>
      <c r="JN149" s="24"/>
      <c r="JO149" s="24"/>
      <c r="JP149" s="24"/>
      <c r="JQ149" s="24"/>
      <c r="JR149" s="24"/>
      <c r="JS149" s="24"/>
      <c r="JT149" s="24"/>
      <c r="JU149" s="24"/>
      <c r="JV149" s="24"/>
      <c r="JW149" s="24"/>
      <c r="JX149" s="24"/>
      <c r="JY149" s="24"/>
      <c r="JZ149" s="24"/>
      <c r="KA149" s="24"/>
      <c r="KB149" s="24"/>
      <c r="KC149" s="21"/>
    </row>
    <row r="150" spans="1:289" s="26" customFormat="1" x14ac:dyDescent="0.25">
      <c r="A150" s="70">
        <v>2</v>
      </c>
      <c r="B150" s="79" t="s">
        <v>50</v>
      </c>
      <c r="C150" s="84">
        <v>349</v>
      </c>
      <c r="D150" s="84">
        <v>325</v>
      </c>
      <c r="E150" s="84">
        <v>308</v>
      </c>
      <c r="F150" s="84">
        <v>301</v>
      </c>
      <c r="G150" s="84">
        <v>276</v>
      </c>
      <c r="H150" s="84">
        <v>301</v>
      </c>
      <c r="I150" s="84">
        <v>349</v>
      </c>
      <c r="J150" s="84">
        <v>404</v>
      </c>
      <c r="K150" s="84">
        <v>523</v>
      </c>
      <c r="L150" s="84">
        <v>547</v>
      </c>
      <c r="M150" s="84">
        <v>557</v>
      </c>
      <c r="N150" s="84">
        <v>526</v>
      </c>
      <c r="O150" s="84">
        <v>557</v>
      </c>
      <c r="P150" s="84">
        <v>559</v>
      </c>
      <c r="Q150" s="84">
        <v>544</v>
      </c>
      <c r="R150" s="84">
        <v>546</v>
      </c>
      <c r="S150" s="84">
        <v>497</v>
      </c>
      <c r="T150" s="119">
        <v>493</v>
      </c>
      <c r="U150" s="84">
        <v>485</v>
      </c>
      <c r="V150" s="84">
        <v>489</v>
      </c>
      <c r="W150" s="84">
        <v>570</v>
      </c>
      <c r="X150" s="84">
        <v>554</v>
      </c>
      <c r="Y150" s="84">
        <v>442</v>
      </c>
      <c r="Z150" s="84">
        <v>385</v>
      </c>
      <c r="AA150" s="84">
        <v>10900</v>
      </c>
      <c r="AB150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  <c r="IY150" s="24"/>
      <c r="IZ150" s="24"/>
      <c r="JA150" s="24"/>
      <c r="JB150" s="24"/>
      <c r="JC150" s="24"/>
      <c r="JD150" s="24"/>
      <c r="JE150" s="24"/>
      <c r="JF150" s="24"/>
      <c r="JG150" s="24"/>
      <c r="JH150" s="24"/>
      <c r="JI150" s="24"/>
      <c r="JJ150" s="24"/>
      <c r="JK150" s="24"/>
      <c r="JL150" s="24"/>
      <c r="JM150" s="24"/>
      <c r="JN150" s="24"/>
      <c r="JO150" s="24"/>
      <c r="JP150" s="24"/>
      <c r="JQ150" s="24"/>
      <c r="JR150" s="24"/>
      <c r="JS150" s="24"/>
      <c r="JT150" s="24"/>
      <c r="JU150" s="24"/>
      <c r="JV150" s="24"/>
      <c r="JW150" s="24"/>
      <c r="JX150" s="24"/>
      <c r="JY150" s="24"/>
      <c r="JZ150" s="24"/>
      <c r="KA150" s="24"/>
      <c r="KB150" s="24"/>
      <c r="KC150" s="25"/>
    </row>
    <row r="151" spans="1:289" s="26" customFormat="1" x14ac:dyDescent="0.25">
      <c r="A151" s="70">
        <v>3</v>
      </c>
      <c r="B151" s="79" t="s">
        <v>51</v>
      </c>
      <c r="C151" s="84">
        <v>731</v>
      </c>
      <c r="D151" s="84">
        <v>593</v>
      </c>
      <c r="E151" s="84">
        <v>684</v>
      </c>
      <c r="F151" s="84">
        <v>709</v>
      </c>
      <c r="G151" s="84">
        <v>645</v>
      </c>
      <c r="H151" s="84">
        <v>598</v>
      </c>
      <c r="I151" s="84">
        <v>794</v>
      </c>
      <c r="J151" s="84">
        <v>893</v>
      </c>
      <c r="K151" s="84">
        <v>966</v>
      </c>
      <c r="L151" s="84">
        <v>982</v>
      </c>
      <c r="M151" s="84">
        <v>998</v>
      </c>
      <c r="N151" s="84">
        <v>1066</v>
      </c>
      <c r="O151" s="84">
        <v>1202</v>
      </c>
      <c r="P151" s="84">
        <v>1167</v>
      </c>
      <c r="Q151" s="84">
        <v>1103</v>
      </c>
      <c r="R151" s="84">
        <v>1203</v>
      </c>
      <c r="S151" s="84">
        <v>1120</v>
      </c>
      <c r="T151" s="119">
        <v>956</v>
      </c>
      <c r="U151" s="84">
        <v>931</v>
      </c>
      <c r="V151" s="84">
        <v>920</v>
      </c>
      <c r="W151" s="84">
        <v>998</v>
      </c>
      <c r="X151" s="84">
        <v>968</v>
      </c>
      <c r="Y151" s="84">
        <v>829</v>
      </c>
      <c r="Z151" s="84">
        <v>750</v>
      </c>
      <c r="AA151" s="84">
        <v>21800</v>
      </c>
      <c r="AB151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  <c r="IY151" s="24"/>
      <c r="IZ151" s="24"/>
      <c r="JA151" s="24"/>
      <c r="JB151" s="24"/>
      <c r="JC151" s="24"/>
      <c r="JD151" s="24"/>
      <c r="JE151" s="24"/>
      <c r="JF151" s="24"/>
      <c r="JG151" s="24"/>
      <c r="JH151" s="24"/>
      <c r="JI151" s="24"/>
      <c r="JJ151" s="24"/>
      <c r="JK151" s="24"/>
      <c r="JL151" s="24"/>
      <c r="JM151" s="24"/>
      <c r="JN151" s="24"/>
      <c r="JO151" s="24"/>
      <c r="JP151" s="24"/>
      <c r="JQ151" s="24"/>
      <c r="JR151" s="24"/>
      <c r="JS151" s="24"/>
      <c r="JT151" s="24"/>
      <c r="JU151" s="24"/>
      <c r="JV151" s="24"/>
      <c r="JW151" s="24"/>
      <c r="JX151" s="24"/>
      <c r="JY151" s="24"/>
      <c r="JZ151" s="24"/>
      <c r="KA151" s="24"/>
      <c r="KB151" s="24"/>
      <c r="KC151" s="25"/>
    </row>
    <row r="152" spans="1:289" s="26" customFormat="1" x14ac:dyDescent="0.25">
      <c r="A152" s="70">
        <v>4</v>
      </c>
      <c r="B152" s="79" t="s">
        <v>52</v>
      </c>
      <c r="C152" s="84">
        <v>6</v>
      </c>
      <c r="D152" s="84">
        <v>6</v>
      </c>
      <c r="E152" s="84">
        <v>6</v>
      </c>
      <c r="F152" s="84">
        <v>6</v>
      </c>
      <c r="G152" s="84">
        <v>4</v>
      </c>
      <c r="H152" s="84">
        <v>4</v>
      </c>
      <c r="I152" s="84">
        <v>4</v>
      </c>
      <c r="J152" s="84">
        <v>5</v>
      </c>
      <c r="K152" s="84">
        <v>35</v>
      </c>
      <c r="L152" s="84">
        <v>16</v>
      </c>
      <c r="M152" s="84">
        <v>6</v>
      </c>
      <c r="N152" s="84">
        <v>26</v>
      </c>
      <c r="O152" s="84">
        <v>5</v>
      </c>
      <c r="P152" s="84">
        <v>5</v>
      </c>
      <c r="Q152" s="84">
        <v>16</v>
      </c>
      <c r="R152" s="84">
        <v>6</v>
      </c>
      <c r="S152" s="84">
        <v>6</v>
      </c>
      <c r="T152" s="119">
        <v>5</v>
      </c>
      <c r="U152" s="84">
        <v>4</v>
      </c>
      <c r="V152" s="84">
        <v>4</v>
      </c>
      <c r="W152" s="84">
        <v>6</v>
      </c>
      <c r="X152" s="84">
        <v>6</v>
      </c>
      <c r="Y152" s="84">
        <v>6</v>
      </c>
      <c r="Z152" s="84">
        <v>6</v>
      </c>
      <c r="AA152" s="84">
        <v>200</v>
      </c>
      <c r="AB152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  <c r="JC152" s="24"/>
      <c r="JD152" s="24"/>
      <c r="JE152" s="24"/>
      <c r="JF152" s="24"/>
      <c r="JG152" s="24"/>
      <c r="JH152" s="24"/>
      <c r="JI152" s="24"/>
      <c r="JJ152" s="24"/>
      <c r="JK152" s="24"/>
      <c r="JL152" s="24"/>
      <c r="JM152" s="24"/>
      <c r="JN152" s="24"/>
      <c r="JO152" s="24"/>
      <c r="JP152" s="24"/>
      <c r="JQ152" s="24"/>
      <c r="JR152" s="24"/>
      <c r="JS152" s="24"/>
      <c r="JT152" s="24"/>
      <c r="JU152" s="24"/>
      <c r="JV152" s="24"/>
      <c r="JW152" s="24"/>
      <c r="JX152" s="24"/>
      <c r="JY152" s="24"/>
      <c r="JZ152" s="24"/>
      <c r="KA152" s="24"/>
      <c r="KB152" s="24"/>
      <c r="KC152" s="25"/>
    </row>
    <row r="153" spans="1:289" s="26" customFormat="1" x14ac:dyDescent="0.25">
      <c r="A153" s="70">
        <v>5</v>
      </c>
      <c r="B153" s="79" t="s">
        <v>298</v>
      </c>
      <c r="C153" s="84">
        <v>553</v>
      </c>
      <c r="D153" s="84">
        <v>516</v>
      </c>
      <c r="E153" s="84">
        <v>492</v>
      </c>
      <c r="F153" s="84">
        <v>472</v>
      </c>
      <c r="G153" s="84">
        <v>461</v>
      </c>
      <c r="H153" s="84">
        <v>493</v>
      </c>
      <c r="I153" s="84">
        <v>595</v>
      </c>
      <c r="J153" s="84">
        <v>675</v>
      </c>
      <c r="K153" s="84">
        <v>778</v>
      </c>
      <c r="L153" s="84">
        <v>812</v>
      </c>
      <c r="M153" s="84">
        <v>828</v>
      </c>
      <c r="N153" s="84">
        <v>813</v>
      </c>
      <c r="O153" s="84">
        <v>804</v>
      </c>
      <c r="P153" s="84">
        <v>863</v>
      </c>
      <c r="Q153" s="84">
        <v>855</v>
      </c>
      <c r="R153" s="84">
        <v>830</v>
      </c>
      <c r="S153" s="84">
        <v>795</v>
      </c>
      <c r="T153" s="119">
        <v>778</v>
      </c>
      <c r="U153" s="84">
        <v>776</v>
      </c>
      <c r="V153" s="84">
        <v>804</v>
      </c>
      <c r="W153" s="84">
        <v>901</v>
      </c>
      <c r="X153" s="84">
        <v>860</v>
      </c>
      <c r="Y153" s="84">
        <v>704</v>
      </c>
      <c r="Z153" s="84">
        <v>600</v>
      </c>
      <c r="AA153" s="84">
        <v>17000</v>
      </c>
      <c r="AB153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4"/>
      <c r="JC153" s="24"/>
      <c r="JD153" s="24"/>
      <c r="JE153" s="24"/>
      <c r="JF153" s="24"/>
      <c r="JG153" s="24"/>
      <c r="JH153" s="24"/>
      <c r="JI153" s="24"/>
      <c r="JJ153" s="24"/>
      <c r="JK153" s="24"/>
      <c r="JL153" s="24"/>
      <c r="JM153" s="24"/>
      <c r="JN153" s="24"/>
      <c r="JO153" s="24"/>
      <c r="JP153" s="24"/>
      <c r="JQ153" s="24"/>
      <c r="JR153" s="24"/>
      <c r="JS153" s="24"/>
      <c r="JT153" s="24"/>
      <c r="JU153" s="24"/>
      <c r="JV153" s="24"/>
      <c r="JW153" s="24"/>
      <c r="JX153" s="24"/>
      <c r="JY153" s="24"/>
      <c r="JZ153" s="24"/>
      <c r="KA153" s="24"/>
      <c r="KB153" s="24"/>
      <c r="KC153" s="25"/>
    </row>
    <row r="154" spans="1:289" s="26" customFormat="1" x14ac:dyDescent="0.25">
      <c r="A154" s="70">
        <v>6</v>
      </c>
      <c r="B154" s="79" t="s">
        <v>299</v>
      </c>
      <c r="C154" s="84">
        <v>376</v>
      </c>
      <c r="D154" s="84">
        <v>357</v>
      </c>
      <c r="E154" s="84">
        <v>334</v>
      </c>
      <c r="F154" s="84">
        <v>311</v>
      </c>
      <c r="G154" s="84">
        <v>304</v>
      </c>
      <c r="H154" s="84">
        <v>346</v>
      </c>
      <c r="I154" s="84">
        <v>411</v>
      </c>
      <c r="J154" s="84">
        <v>447</v>
      </c>
      <c r="K154" s="84">
        <v>501</v>
      </c>
      <c r="L154" s="84">
        <v>534</v>
      </c>
      <c r="M154" s="84">
        <v>541</v>
      </c>
      <c r="N154" s="84">
        <v>539</v>
      </c>
      <c r="O154" s="84">
        <v>564</v>
      </c>
      <c r="P154" s="84">
        <v>522</v>
      </c>
      <c r="Q154" s="84">
        <v>533</v>
      </c>
      <c r="R154" s="84">
        <v>543</v>
      </c>
      <c r="S154" s="84">
        <v>556</v>
      </c>
      <c r="T154" s="119">
        <v>532</v>
      </c>
      <c r="U154" s="84">
        <v>549</v>
      </c>
      <c r="V154" s="84">
        <v>579</v>
      </c>
      <c r="W154" s="84">
        <v>673</v>
      </c>
      <c r="X154" s="84">
        <v>611</v>
      </c>
      <c r="Y154" s="84">
        <v>481</v>
      </c>
      <c r="Z154" s="84">
        <v>404</v>
      </c>
      <c r="AA154" s="84">
        <v>11500</v>
      </c>
      <c r="AB15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  <c r="IW154" s="24"/>
      <c r="IX154" s="24"/>
      <c r="IY154" s="24"/>
      <c r="IZ154" s="24"/>
      <c r="JA154" s="24"/>
      <c r="JB154" s="24"/>
      <c r="JC154" s="24"/>
      <c r="JD154" s="24"/>
      <c r="JE154" s="24"/>
      <c r="JF154" s="24"/>
      <c r="JG154" s="24"/>
      <c r="JH154" s="24"/>
      <c r="JI154" s="24"/>
      <c r="JJ154" s="24"/>
      <c r="JK154" s="24"/>
      <c r="JL154" s="24"/>
      <c r="JM154" s="24"/>
      <c r="JN154" s="24"/>
      <c r="JO154" s="24"/>
      <c r="JP154" s="24"/>
      <c r="JQ154" s="24"/>
      <c r="JR154" s="24"/>
      <c r="JS154" s="24"/>
      <c r="JT154" s="24"/>
      <c r="JU154" s="24"/>
      <c r="JV154" s="24"/>
      <c r="JW154" s="24"/>
      <c r="JX154" s="24"/>
      <c r="JY154" s="24"/>
      <c r="JZ154" s="24"/>
      <c r="KA154" s="24"/>
      <c r="KB154" s="24"/>
      <c r="KC154" s="25"/>
    </row>
    <row r="155" spans="1:289" s="26" customFormat="1" x14ac:dyDescent="0.25">
      <c r="A155" s="70">
        <v>7</v>
      </c>
      <c r="B155" s="79" t="s">
        <v>174</v>
      </c>
      <c r="C155" s="84">
        <v>25</v>
      </c>
      <c r="D155" s="84">
        <v>23</v>
      </c>
      <c r="E155" s="84">
        <v>21</v>
      </c>
      <c r="F155" s="84">
        <v>20</v>
      </c>
      <c r="G155" s="84">
        <v>21</v>
      </c>
      <c r="H155" s="84">
        <v>21</v>
      </c>
      <c r="I155" s="84">
        <v>24</v>
      </c>
      <c r="J155" s="84">
        <v>25</v>
      </c>
      <c r="K155" s="84">
        <v>30</v>
      </c>
      <c r="L155" s="84">
        <v>34</v>
      </c>
      <c r="M155" s="84">
        <v>32</v>
      </c>
      <c r="N155" s="84">
        <v>31</v>
      </c>
      <c r="O155" s="84">
        <v>31</v>
      </c>
      <c r="P155" s="84">
        <v>31</v>
      </c>
      <c r="Q155" s="84">
        <v>32</v>
      </c>
      <c r="R155" s="84">
        <v>33</v>
      </c>
      <c r="S155" s="84">
        <v>32</v>
      </c>
      <c r="T155" s="119">
        <v>34</v>
      </c>
      <c r="U155" s="84">
        <v>33</v>
      </c>
      <c r="V155" s="84">
        <v>40</v>
      </c>
      <c r="W155" s="84">
        <v>43</v>
      </c>
      <c r="X155" s="84">
        <v>38</v>
      </c>
      <c r="Y155" s="84">
        <v>31</v>
      </c>
      <c r="Z155" s="84">
        <v>27</v>
      </c>
      <c r="AA155" s="84">
        <v>700</v>
      </c>
      <c r="AB155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4"/>
      <c r="JC155" s="24"/>
      <c r="JD155" s="24"/>
      <c r="JE155" s="24"/>
      <c r="JF155" s="24"/>
      <c r="JG155" s="24"/>
      <c r="JH155" s="24"/>
      <c r="JI155" s="24"/>
      <c r="JJ155" s="24"/>
      <c r="JK155" s="24"/>
      <c r="JL155" s="24"/>
      <c r="JM155" s="24"/>
      <c r="JN155" s="24"/>
      <c r="JO155" s="24"/>
      <c r="JP155" s="24"/>
      <c r="JQ155" s="24"/>
      <c r="JR155" s="24"/>
      <c r="JS155" s="24"/>
      <c r="JT155" s="24"/>
      <c r="JU155" s="24"/>
      <c r="JV155" s="24"/>
      <c r="JW155" s="24"/>
      <c r="JX155" s="24"/>
      <c r="JY155" s="24"/>
      <c r="JZ155" s="24"/>
      <c r="KA155" s="24"/>
      <c r="KB155" s="24"/>
      <c r="KC155" s="25"/>
    </row>
    <row r="156" spans="1:289" s="26" customFormat="1" x14ac:dyDescent="0.25">
      <c r="A156" s="70">
        <v>8</v>
      </c>
      <c r="B156" s="79" t="s">
        <v>297</v>
      </c>
      <c r="C156" s="84">
        <v>42</v>
      </c>
      <c r="D156" s="84">
        <v>37</v>
      </c>
      <c r="E156" s="84">
        <v>35</v>
      </c>
      <c r="F156" s="84">
        <v>33</v>
      </c>
      <c r="G156" s="84">
        <v>34</v>
      </c>
      <c r="H156" s="84">
        <v>34</v>
      </c>
      <c r="I156" s="84">
        <v>42</v>
      </c>
      <c r="J156" s="84">
        <v>40</v>
      </c>
      <c r="K156" s="84">
        <v>47</v>
      </c>
      <c r="L156" s="84">
        <v>50</v>
      </c>
      <c r="M156" s="84">
        <v>48</v>
      </c>
      <c r="N156" s="84">
        <v>47</v>
      </c>
      <c r="O156" s="84">
        <v>50</v>
      </c>
      <c r="P156" s="84">
        <v>54</v>
      </c>
      <c r="Q156" s="84">
        <v>52</v>
      </c>
      <c r="R156" s="84">
        <v>60</v>
      </c>
      <c r="S156" s="84">
        <v>53</v>
      </c>
      <c r="T156" s="119">
        <v>53</v>
      </c>
      <c r="U156" s="84">
        <v>60</v>
      </c>
      <c r="V156" s="84">
        <v>57</v>
      </c>
      <c r="W156" s="84">
        <v>77</v>
      </c>
      <c r="X156" s="84">
        <v>67</v>
      </c>
      <c r="Y156" s="84">
        <v>57</v>
      </c>
      <c r="Z156" s="84">
        <v>45</v>
      </c>
      <c r="AA156" s="84">
        <v>1200</v>
      </c>
      <c r="AB156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  <c r="IW156" s="24"/>
      <c r="IX156" s="24"/>
      <c r="IY156" s="24"/>
      <c r="IZ156" s="24"/>
      <c r="JA156" s="24"/>
      <c r="JB156" s="24"/>
      <c r="JC156" s="24"/>
      <c r="JD156" s="24"/>
      <c r="JE156" s="24"/>
      <c r="JF156" s="24"/>
      <c r="JG156" s="24"/>
      <c r="JH156" s="24"/>
      <c r="JI156" s="24"/>
      <c r="JJ156" s="24"/>
      <c r="JK156" s="24"/>
      <c r="JL156" s="24"/>
      <c r="JM156" s="24"/>
      <c r="JN156" s="24"/>
      <c r="JO156" s="24"/>
      <c r="JP156" s="24"/>
      <c r="JQ156" s="24"/>
      <c r="JR156" s="24"/>
      <c r="JS156" s="24"/>
      <c r="JT156" s="24"/>
      <c r="JU156" s="24"/>
      <c r="JV156" s="24"/>
      <c r="JW156" s="24"/>
      <c r="JX156" s="24"/>
      <c r="JY156" s="24"/>
      <c r="JZ156" s="24"/>
      <c r="KA156" s="24"/>
      <c r="KB156" s="24"/>
      <c r="KC156" s="25"/>
    </row>
    <row r="157" spans="1:289" s="26" customFormat="1" x14ac:dyDescent="0.25">
      <c r="A157" s="70">
        <v>9</v>
      </c>
      <c r="B157" s="79" t="s">
        <v>175</v>
      </c>
      <c r="C157" s="84">
        <v>21</v>
      </c>
      <c r="D157" s="84">
        <v>19</v>
      </c>
      <c r="E157" s="84">
        <v>20</v>
      </c>
      <c r="F157" s="84">
        <v>17</v>
      </c>
      <c r="G157" s="84">
        <v>17</v>
      </c>
      <c r="H157" s="84">
        <v>20</v>
      </c>
      <c r="I157" s="84">
        <v>25</v>
      </c>
      <c r="J157" s="84">
        <v>26</v>
      </c>
      <c r="K157" s="84">
        <v>26</v>
      </c>
      <c r="L157" s="84">
        <v>26</v>
      </c>
      <c r="M157" s="84">
        <v>28</v>
      </c>
      <c r="N157" s="84">
        <v>29</v>
      </c>
      <c r="O157" s="84">
        <v>27</v>
      </c>
      <c r="P157" s="84">
        <v>26</v>
      </c>
      <c r="Q157" s="84">
        <v>26</v>
      </c>
      <c r="R157" s="84">
        <v>28</v>
      </c>
      <c r="S157" s="84">
        <v>32</v>
      </c>
      <c r="T157" s="119">
        <v>29</v>
      </c>
      <c r="U157" s="84">
        <v>31</v>
      </c>
      <c r="V157" s="84">
        <v>40</v>
      </c>
      <c r="W157" s="84">
        <v>44</v>
      </c>
      <c r="X157" s="84">
        <v>39</v>
      </c>
      <c r="Y157" s="84">
        <v>30</v>
      </c>
      <c r="Z157" s="84">
        <v>23</v>
      </c>
      <c r="AA157" s="84">
        <v>600</v>
      </c>
      <c r="AB157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  <c r="JC157" s="24"/>
      <c r="JD157" s="24"/>
      <c r="JE157" s="24"/>
      <c r="JF157" s="24"/>
      <c r="JG157" s="24"/>
      <c r="JH157" s="24"/>
      <c r="JI157" s="24"/>
      <c r="JJ157" s="24"/>
      <c r="JK157" s="24"/>
      <c r="JL157" s="24"/>
      <c r="JM157" s="24"/>
      <c r="JN157" s="24"/>
      <c r="JO157" s="24"/>
      <c r="JP157" s="24"/>
      <c r="JQ157" s="24"/>
      <c r="JR157" s="24"/>
      <c r="JS157" s="24"/>
      <c r="JT157" s="24"/>
      <c r="JU157" s="24"/>
      <c r="JV157" s="24"/>
      <c r="JW157" s="24"/>
      <c r="JX157" s="24"/>
      <c r="JY157" s="24"/>
      <c r="JZ157" s="24"/>
      <c r="KA157" s="24"/>
      <c r="KB157" s="24"/>
      <c r="KC157" s="25"/>
    </row>
    <row r="158" spans="1:289" s="26" customFormat="1" x14ac:dyDescent="0.25">
      <c r="A158" s="70">
        <v>10</v>
      </c>
      <c r="B158" s="79" t="s">
        <v>194</v>
      </c>
      <c r="C158" s="84">
        <v>35</v>
      </c>
      <c r="D158" s="84">
        <v>33</v>
      </c>
      <c r="E158" s="84">
        <v>31</v>
      </c>
      <c r="F158" s="84">
        <v>32</v>
      </c>
      <c r="G158" s="84">
        <v>30</v>
      </c>
      <c r="H158" s="84">
        <v>33</v>
      </c>
      <c r="I158" s="84">
        <v>41</v>
      </c>
      <c r="J158" s="84">
        <v>39</v>
      </c>
      <c r="K158" s="84">
        <v>40</v>
      </c>
      <c r="L158" s="84">
        <v>42</v>
      </c>
      <c r="M158" s="84">
        <v>48</v>
      </c>
      <c r="N158" s="84">
        <v>43</v>
      </c>
      <c r="O158" s="84">
        <v>44</v>
      </c>
      <c r="P158" s="84">
        <v>44</v>
      </c>
      <c r="Q158" s="84">
        <v>46</v>
      </c>
      <c r="R158" s="84">
        <v>44</v>
      </c>
      <c r="S158" s="84">
        <v>46</v>
      </c>
      <c r="T158" s="119">
        <v>50</v>
      </c>
      <c r="U158" s="84">
        <v>50</v>
      </c>
      <c r="V158" s="84">
        <v>55</v>
      </c>
      <c r="W158" s="84">
        <v>59</v>
      </c>
      <c r="X158" s="84">
        <v>52</v>
      </c>
      <c r="Y158" s="84">
        <v>45</v>
      </c>
      <c r="Z158" s="84">
        <v>44</v>
      </c>
      <c r="AA158" s="84">
        <v>1000</v>
      </c>
      <c r="AB158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  <c r="JI158" s="24"/>
      <c r="JJ158" s="24"/>
      <c r="JK158" s="24"/>
      <c r="JL158" s="24"/>
      <c r="JM158" s="24"/>
      <c r="JN158" s="24"/>
      <c r="JO158" s="24"/>
      <c r="JP158" s="24"/>
      <c r="JQ158" s="24"/>
      <c r="JR158" s="24"/>
      <c r="JS158" s="24"/>
      <c r="JT158" s="24"/>
      <c r="JU158" s="24"/>
      <c r="JV158" s="24"/>
      <c r="JW158" s="24"/>
      <c r="JX158" s="24"/>
      <c r="JY158" s="24"/>
      <c r="JZ158" s="24"/>
      <c r="KA158" s="24"/>
      <c r="KB158" s="24"/>
      <c r="KC158" s="25"/>
    </row>
    <row r="159" spans="1:289" s="26" customFormat="1" ht="34.5" customHeight="1" x14ac:dyDescent="0.25">
      <c r="A159" s="70">
        <v>12</v>
      </c>
      <c r="B159" s="110" t="s">
        <v>300</v>
      </c>
      <c r="C159" s="84">
        <v>11</v>
      </c>
      <c r="D159" s="84">
        <v>11</v>
      </c>
      <c r="E159" s="84">
        <v>11</v>
      </c>
      <c r="F159" s="84">
        <v>11</v>
      </c>
      <c r="G159" s="84">
        <v>11</v>
      </c>
      <c r="H159" s="84">
        <v>31</v>
      </c>
      <c r="I159" s="84">
        <v>30</v>
      </c>
      <c r="J159" s="84">
        <v>11</v>
      </c>
      <c r="K159" s="84">
        <v>11</v>
      </c>
      <c r="L159" s="84">
        <v>11</v>
      </c>
      <c r="M159" s="84">
        <v>11</v>
      </c>
      <c r="N159" s="84">
        <v>12</v>
      </c>
      <c r="O159" s="84">
        <v>11</v>
      </c>
      <c r="P159" s="84">
        <v>11</v>
      </c>
      <c r="Q159" s="84">
        <v>31</v>
      </c>
      <c r="R159" s="84">
        <v>31</v>
      </c>
      <c r="S159" s="84">
        <v>31</v>
      </c>
      <c r="T159" s="119">
        <v>31</v>
      </c>
      <c r="U159" s="84">
        <v>31</v>
      </c>
      <c r="V159" s="84">
        <v>31</v>
      </c>
      <c r="W159" s="84">
        <v>28</v>
      </c>
      <c r="X159" s="84">
        <v>12</v>
      </c>
      <c r="Y159" s="84">
        <v>11</v>
      </c>
      <c r="Z159" s="84">
        <v>11</v>
      </c>
      <c r="AA159" s="84">
        <v>400</v>
      </c>
      <c r="AB159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5"/>
    </row>
    <row r="160" spans="1:289" s="26" customFormat="1" x14ac:dyDescent="0.25">
      <c r="A160" s="70"/>
      <c r="B160" s="79" t="s">
        <v>24</v>
      </c>
      <c r="C160" s="84">
        <f>SUM(C149:C159)</f>
        <v>2817</v>
      </c>
      <c r="D160" s="84">
        <f t="shared" ref="D160:AA160" si="10">SUM(D149:D159)</f>
        <v>2528</v>
      </c>
      <c r="E160" s="84">
        <f t="shared" si="10"/>
        <v>2526</v>
      </c>
      <c r="F160" s="84">
        <f t="shared" si="10"/>
        <v>2485</v>
      </c>
      <c r="G160" s="84">
        <f t="shared" si="10"/>
        <v>2365</v>
      </c>
      <c r="H160" s="84">
        <f t="shared" si="10"/>
        <v>2474</v>
      </c>
      <c r="I160" s="84">
        <f t="shared" si="10"/>
        <v>2987</v>
      </c>
      <c r="J160" s="84">
        <f t="shared" si="10"/>
        <v>3328</v>
      </c>
      <c r="K160" s="84">
        <f t="shared" si="10"/>
        <v>3873</v>
      </c>
      <c r="L160" s="84">
        <f t="shared" si="10"/>
        <v>4035</v>
      </c>
      <c r="M160" s="84">
        <f t="shared" si="10"/>
        <v>4079</v>
      </c>
      <c r="N160" s="84">
        <f t="shared" si="10"/>
        <v>4108</v>
      </c>
      <c r="O160" s="84">
        <f t="shared" si="10"/>
        <v>4306</v>
      </c>
      <c r="P160" s="84">
        <f t="shared" si="10"/>
        <v>4284</v>
      </c>
      <c r="Q160" s="84">
        <f t="shared" si="10"/>
        <v>4283</v>
      </c>
      <c r="R160" s="84">
        <f t="shared" si="10"/>
        <v>4370</v>
      </c>
      <c r="S160" s="84">
        <f t="shared" si="10"/>
        <v>4204</v>
      </c>
      <c r="T160" s="119">
        <f t="shared" si="10"/>
        <v>3965</v>
      </c>
      <c r="U160" s="84">
        <f t="shared" si="10"/>
        <v>3891</v>
      </c>
      <c r="V160" s="84">
        <f t="shared" si="10"/>
        <v>3956</v>
      </c>
      <c r="W160" s="84">
        <f t="shared" si="10"/>
        <v>4455</v>
      </c>
      <c r="X160" s="84">
        <f t="shared" si="10"/>
        <v>4222</v>
      </c>
      <c r="Y160" s="84">
        <f t="shared" si="10"/>
        <v>3479</v>
      </c>
      <c r="Z160" s="84">
        <f t="shared" si="10"/>
        <v>3007</v>
      </c>
      <c r="AA160" s="84">
        <f t="shared" si="10"/>
        <v>85800</v>
      </c>
      <c r="AB160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5"/>
    </row>
    <row r="161" spans="1:289" s="29" customFormat="1" ht="18.75" thickBot="1" x14ac:dyDescent="0.3">
      <c r="A161" s="96"/>
      <c r="B161" s="97" t="s">
        <v>25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119"/>
      <c r="U161" s="84"/>
      <c r="V161" s="84"/>
      <c r="W161" s="84"/>
      <c r="X161" s="84"/>
      <c r="Y161" s="84"/>
      <c r="Z161" s="84"/>
      <c r="AA161" s="84"/>
      <c r="AB161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8"/>
    </row>
    <row r="162" spans="1:289" ht="14.25" customHeight="1" thickBot="1" x14ac:dyDescent="0.25">
      <c r="A162" s="124" t="s">
        <v>44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6"/>
    </row>
    <row r="163" spans="1:289" s="36" customFormat="1" x14ac:dyDescent="0.25">
      <c r="A163" s="70">
        <v>1</v>
      </c>
      <c r="B163" s="79" t="s">
        <v>113</v>
      </c>
      <c r="C163" s="84">
        <v>56.8</v>
      </c>
      <c r="D163" s="84">
        <v>75.44</v>
      </c>
      <c r="E163" s="84">
        <v>74.72</v>
      </c>
      <c r="F163" s="84">
        <v>72.16</v>
      </c>
      <c r="G163" s="84">
        <v>54.4</v>
      </c>
      <c r="H163" s="84">
        <v>57.04</v>
      </c>
      <c r="I163" s="84">
        <v>63.28</v>
      </c>
      <c r="J163" s="84">
        <v>79.040000000000006</v>
      </c>
      <c r="K163" s="84">
        <v>127.92</v>
      </c>
      <c r="L163" s="84">
        <v>165.52</v>
      </c>
      <c r="M163" s="84">
        <v>169.52</v>
      </c>
      <c r="N163" s="84">
        <v>158.72</v>
      </c>
      <c r="O163" s="84">
        <v>162.24</v>
      </c>
      <c r="P163" s="84">
        <v>159.6</v>
      </c>
      <c r="Q163" s="84">
        <v>217.2</v>
      </c>
      <c r="R163" s="84">
        <v>198.8</v>
      </c>
      <c r="S163" s="84">
        <v>188.24</v>
      </c>
      <c r="T163" s="119">
        <v>117.52</v>
      </c>
      <c r="U163" s="84">
        <v>72.8</v>
      </c>
      <c r="V163" s="84">
        <v>71.84</v>
      </c>
      <c r="W163" s="84">
        <v>74.8</v>
      </c>
      <c r="X163" s="84">
        <v>79.84</v>
      </c>
      <c r="Y163" s="84">
        <v>71.52</v>
      </c>
      <c r="Z163" s="84">
        <v>72.56</v>
      </c>
      <c r="AA163" s="84">
        <v>2702.6400000000008</v>
      </c>
      <c r="AB163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35"/>
    </row>
    <row r="164" spans="1:289" s="39" customFormat="1" x14ac:dyDescent="0.25">
      <c r="A164" s="70">
        <v>2</v>
      </c>
      <c r="B164" s="79" t="s">
        <v>114</v>
      </c>
      <c r="C164" s="84">
        <v>37.44</v>
      </c>
      <c r="D164" s="84">
        <v>34.08</v>
      </c>
      <c r="E164" s="84">
        <v>36.64</v>
      </c>
      <c r="F164" s="84">
        <v>40.4</v>
      </c>
      <c r="G164" s="84">
        <v>34.799999999999997</v>
      </c>
      <c r="H164" s="84">
        <v>33.68</v>
      </c>
      <c r="I164" s="84">
        <v>32.96</v>
      </c>
      <c r="J164" s="84">
        <v>34.479999999999997</v>
      </c>
      <c r="K164" s="84">
        <v>47.76</v>
      </c>
      <c r="L164" s="84">
        <v>52.24</v>
      </c>
      <c r="M164" s="84">
        <v>49.76</v>
      </c>
      <c r="N164" s="84">
        <v>48.16</v>
      </c>
      <c r="O164" s="84">
        <v>43.52</v>
      </c>
      <c r="P164" s="84">
        <v>48.72</v>
      </c>
      <c r="Q164" s="84">
        <v>49.04</v>
      </c>
      <c r="R164" s="84">
        <v>46.16</v>
      </c>
      <c r="S164" s="84">
        <v>45.92</v>
      </c>
      <c r="T164" s="119">
        <v>41.52</v>
      </c>
      <c r="U164" s="84">
        <v>31.92</v>
      </c>
      <c r="V164" s="84">
        <v>36.4</v>
      </c>
      <c r="W164" s="84">
        <v>47.04</v>
      </c>
      <c r="X164" s="84">
        <v>45.44</v>
      </c>
      <c r="Y164" s="84">
        <v>41.44</v>
      </c>
      <c r="Z164" s="84">
        <v>41.76</v>
      </c>
      <c r="AA164" s="84">
        <v>1040.8799999999999</v>
      </c>
      <c r="AB164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38"/>
    </row>
    <row r="165" spans="1:289" s="39" customFormat="1" x14ac:dyDescent="0.25">
      <c r="A165" s="70">
        <v>3</v>
      </c>
      <c r="B165" s="79" t="s">
        <v>115</v>
      </c>
      <c r="C165" s="84">
        <v>1156.5</v>
      </c>
      <c r="D165" s="84">
        <v>936.48</v>
      </c>
      <c r="E165" s="84">
        <v>874.86</v>
      </c>
      <c r="F165" s="84">
        <v>848.82</v>
      </c>
      <c r="G165" s="84">
        <v>673.92</v>
      </c>
      <c r="H165" s="84">
        <v>651.24</v>
      </c>
      <c r="I165" s="84">
        <v>663.12</v>
      </c>
      <c r="J165" s="84">
        <v>1141.74</v>
      </c>
      <c r="K165" s="84">
        <v>1433.1</v>
      </c>
      <c r="L165" s="84">
        <v>1300.6199999999999</v>
      </c>
      <c r="M165" s="84">
        <v>1094.52</v>
      </c>
      <c r="N165" s="84">
        <v>1339.44</v>
      </c>
      <c r="O165" s="84">
        <v>1520.34</v>
      </c>
      <c r="P165" s="84">
        <v>1685.82</v>
      </c>
      <c r="Q165" s="84">
        <v>1701.06</v>
      </c>
      <c r="R165" s="84">
        <v>1609.8</v>
      </c>
      <c r="S165" s="84">
        <v>1601.58</v>
      </c>
      <c r="T165" s="119">
        <v>1517.52</v>
      </c>
      <c r="U165" s="84">
        <v>1463.58</v>
      </c>
      <c r="V165" s="84">
        <v>1472.52</v>
      </c>
      <c r="W165" s="84">
        <v>1520.52</v>
      </c>
      <c r="X165" s="84">
        <v>1566.36</v>
      </c>
      <c r="Y165" s="84">
        <v>1464.3</v>
      </c>
      <c r="Z165" s="84">
        <v>1339.44</v>
      </c>
      <c r="AA165" s="84">
        <v>31937.880000000005</v>
      </c>
      <c r="AB165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38"/>
    </row>
    <row r="166" spans="1:289" s="39" customFormat="1" x14ac:dyDescent="0.25">
      <c r="A166" s="70">
        <v>4</v>
      </c>
      <c r="B166" s="79" t="s">
        <v>116</v>
      </c>
      <c r="C166" s="84">
        <v>994</v>
      </c>
      <c r="D166" s="84">
        <v>919.76</v>
      </c>
      <c r="E166" s="84">
        <v>873.2</v>
      </c>
      <c r="F166" s="84">
        <v>846.96</v>
      </c>
      <c r="G166" s="84">
        <v>830.64</v>
      </c>
      <c r="H166" s="84">
        <v>873.12</v>
      </c>
      <c r="I166" s="84">
        <v>979.52</v>
      </c>
      <c r="J166" s="84">
        <v>1138</v>
      </c>
      <c r="K166" s="84">
        <v>1472.8</v>
      </c>
      <c r="L166" s="84">
        <v>1638.4</v>
      </c>
      <c r="M166" s="84">
        <v>1724.4</v>
      </c>
      <c r="N166" s="84">
        <v>1849.6</v>
      </c>
      <c r="O166" s="84">
        <v>1966</v>
      </c>
      <c r="P166" s="84">
        <v>2004.64</v>
      </c>
      <c r="Q166" s="84">
        <v>1896.48</v>
      </c>
      <c r="R166" s="84">
        <v>1649.2</v>
      </c>
      <c r="S166" s="84">
        <v>1626.96</v>
      </c>
      <c r="T166" s="119">
        <v>1577.84</v>
      </c>
      <c r="U166" s="84">
        <v>1469.68</v>
      </c>
      <c r="V166" s="84">
        <v>1438.8</v>
      </c>
      <c r="W166" s="84">
        <v>1490.56</v>
      </c>
      <c r="X166" s="84">
        <v>1456.08</v>
      </c>
      <c r="Y166" s="84">
        <v>1298.4000000000001</v>
      </c>
      <c r="Z166" s="84">
        <v>1055.52</v>
      </c>
      <c r="AA166" s="84">
        <v>34211.839999999997</v>
      </c>
      <c r="AB166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38"/>
    </row>
    <row r="167" spans="1:289" s="39" customFormat="1" x14ac:dyDescent="0.25">
      <c r="A167" s="70">
        <v>5</v>
      </c>
      <c r="B167" s="79" t="s">
        <v>117</v>
      </c>
      <c r="C167" s="84">
        <v>1635.6</v>
      </c>
      <c r="D167" s="84">
        <v>1485.44</v>
      </c>
      <c r="E167" s="84">
        <v>1432.88</v>
      </c>
      <c r="F167" s="84">
        <v>1393.44</v>
      </c>
      <c r="G167" s="84">
        <v>1377.76</v>
      </c>
      <c r="H167" s="84">
        <v>1454.56</v>
      </c>
      <c r="I167" s="84">
        <v>1641.6</v>
      </c>
      <c r="J167" s="84">
        <v>1922</v>
      </c>
      <c r="K167" s="84">
        <v>2237.52</v>
      </c>
      <c r="L167" s="84">
        <v>2317.6799999999998</v>
      </c>
      <c r="M167" s="84">
        <v>2347.84</v>
      </c>
      <c r="N167" s="84">
        <v>2391.2800000000002</v>
      </c>
      <c r="O167" s="84">
        <v>2521.2800000000002</v>
      </c>
      <c r="P167" s="84">
        <v>2545.04</v>
      </c>
      <c r="Q167" s="84">
        <v>2497.36</v>
      </c>
      <c r="R167" s="84">
        <v>2166.7199999999998</v>
      </c>
      <c r="S167" s="84">
        <v>2031.68</v>
      </c>
      <c r="T167" s="119">
        <v>2011.6</v>
      </c>
      <c r="U167" s="84">
        <v>2046.96</v>
      </c>
      <c r="V167" s="84">
        <v>2031.44</v>
      </c>
      <c r="W167" s="84">
        <v>2212.48</v>
      </c>
      <c r="X167" s="84">
        <v>2228.4</v>
      </c>
      <c r="Y167" s="84">
        <v>1977.84</v>
      </c>
      <c r="Z167" s="84">
        <v>1575.76</v>
      </c>
      <c r="AA167" s="84">
        <v>49354.080000000002</v>
      </c>
      <c r="AB167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38"/>
    </row>
    <row r="168" spans="1:289" s="39" customFormat="1" x14ac:dyDescent="0.25">
      <c r="A168" s="70">
        <v>6</v>
      </c>
      <c r="B168" s="79" t="s">
        <v>118</v>
      </c>
      <c r="C168" s="84">
        <v>1611.68</v>
      </c>
      <c r="D168" s="84">
        <v>1518.32</v>
      </c>
      <c r="E168" s="84">
        <v>1434.96</v>
      </c>
      <c r="F168" s="84">
        <v>1558.88</v>
      </c>
      <c r="G168" s="84">
        <v>1555.76</v>
      </c>
      <c r="H168" s="84">
        <v>1582.08</v>
      </c>
      <c r="I168" s="84">
        <v>1710.72</v>
      </c>
      <c r="J168" s="84">
        <v>1956.48</v>
      </c>
      <c r="K168" s="84">
        <v>2210.56</v>
      </c>
      <c r="L168" s="84">
        <v>2520.56</v>
      </c>
      <c r="M168" s="84">
        <v>2618.56</v>
      </c>
      <c r="N168" s="84">
        <v>2722.08</v>
      </c>
      <c r="O168" s="84">
        <v>2850.32</v>
      </c>
      <c r="P168" s="84">
        <v>2899.6</v>
      </c>
      <c r="Q168" s="84">
        <v>2800.72</v>
      </c>
      <c r="R168" s="84">
        <v>2425.6</v>
      </c>
      <c r="S168" s="84">
        <v>2471.04</v>
      </c>
      <c r="T168" s="119">
        <v>2444.64</v>
      </c>
      <c r="U168" s="84">
        <v>2187.36</v>
      </c>
      <c r="V168" s="84">
        <v>2117.2800000000002</v>
      </c>
      <c r="W168" s="84">
        <v>2302.96</v>
      </c>
      <c r="X168" s="84">
        <v>2254.2399999999998</v>
      </c>
      <c r="Y168" s="84">
        <v>1984.56</v>
      </c>
      <c r="Z168" s="84">
        <v>1689.92</v>
      </c>
      <c r="AA168" s="84">
        <v>53260.239999999991</v>
      </c>
      <c r="AB168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38"/>
    </row>
    <row r="169" spans="1:289" s="39" customFormat="1" x14ac:dyDescent="0.25">
      <c r="A169" s="70">
        <v>7</v>
      </c>
      <c r="B169" s="79" t="s">
        <v>119</v>
      </c>
      <c r="C169" s="84">
        <v>1611.56</v>
      </c>
      <c r="D169" s="84">
        <v>1501.4</v>
      </c>
      <c r="E169" s="84">
        <v>1397.72</v>
      </c>
      <c r="F169" s="84">
        <v>1345.2</v>
      </c>
      <c r="G169" s="84">
        <v>1339.08</v>
      </c>
      <c r="H169" s="84">
        <v>1368</v>
      </c>
      <c r="I169" s="84">
        <v>1514.84</v>
      </c>
      <c r="J169" s="84">
        <v>1477.96</v>
      </c>
      <c r="K169" s="84">
        <v>1798.36</v>
      </c>
      <c r="L169" s="84">
        <v>1918.76</v>
      </c>
      <c r="M169" s="84">
        <v>1952.48</v>
      </c>
      <c r="N169" s="84">
        <v>2075.6799999999998</v>
      </c>
      <c r="O169" s="84">
        <v>2254.6</v>
      </c>
      <c r="P169" s="84">
        <v>2325.88</v>
      </c>
      <c r="Q169" s="84">
        <v>2338.16</v>
      </c>
      <c r="R169" s="84">
        <v>2152.36</v>
      </c>
      <c r="S169" s="84">
        <v>1998.72</v>
      </c>
      <c r="T169" s="119">
        <v>1857.8</v>
      </c>
      <c r="U169" s="84">
        <v>1752.56</v>
      </c>
      <c r="V169" s="84">
        <v>1873.8</v>
      </c>
      <c r="W169" s="84">
        <v>1973.16</v>
      </c>
      <c r="X169" s="84">
        <v>1989.04</v>
      </c>
      <c r="Y169" s="84">
        <v>1840.96</v>
      </c>
      <c r="Z169" s="84">
        <v>1658.92</v>
      </c>
      <c r="AA169" s="84">
        <v>45096.76</v>
      </c>
      <c r="AB169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38"/>
    </row>
    <row r="170" spans="1:289" s="39" customFormat="1" x14ac:dyDescent="0.25">
      <c r="A170" s="70">
        <v>8</v>
      </c>
      <c r="B170" s="79" t="s">
        <v>148</v>
      </c>
      <c r="C170" s="84">
        <v>3.44</v>
      </c>
      <c r="D170" s="84">
        <v>3.44</v>
      </c>
      <c r="E170" s="84">
        <v>3.56</v>
      </c>
      <c r="F170" s="84">
        <v>3.4</v>
      </c>
      <c r="G170" s="84">
        <v>3.36</v>
      </c>
      <c r="H170" s="84">
        <v>4.32</v>
      </c>
      <c r="I170" s="84">
        <v>4.2</v>
      </c>
      <c r="J170" s="84">
        <v>4.4400000000000004</v>
      </c>
      <c r="K170" s="84">
        <v>6.64</v>
      </c>
      <c r="L170" s="84">
        <v>8.24</v>
      </c>
      <c r="M170" s="84">
        <v>7.16</v>
      </c>
      <c r="N170" s="84">
        <v>7.8</v>
      </c>
      <c r="O170" s="84">
        <v>4.16</v>
      </c>
      <c r="P170" s="84">
        <v>6.96</v>
      </c>
      <c r="Q170" s="84">
        <v>6.84</v>
      </c>
      <c r="R170" s="84">
        <v>7.72</v>
      </c>
      <c r="S170" s="84">
        <v>5.92</v>
      </c>
      <c r="T170" s="119">
        <v>3.04</v>
      </c>
      <c r="U170" s="84">
        <v>2.92</v>
      </c>
      <c r="V170" s="84">
        <v>3.12</v>
      </c>
      <c r="W170" s="84">
        <v>3.36</v>
      </c>
      <c r="X170" s="84">
        <v>3.72</v>
      </c>
      <c r="Y170" s="84">
        <v>3.44</v>
      </c>
      <c r="Z170" s="84">
        <v>3.6</v>
      </c>
      <c r="AA170" s="84">
        <v>118.19999999999999</v>
      </c>
      <c r="AB17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38"/>
    </row>
    <row r="171" spans="1:289" s="39" customFormat="1" x14ac:dyDescent="0.25">
      <c r="A171" s="70">
        <v>9</v>
      </c>
      <c r="B171" s="79" t="s">
        <v>149</v>
      </c>
      <c r="C171" s="84">
        <v>142.12</v>
      </c>
      <c r="D171" s="84">
        <v>132.12</v>
      </c>
      <c r="E171" s="84">
        <v>123.6</v>
      </c>
      <c r="F171" s="84">
        <v>115.28</v>
      </c>
      <c r="G171" s="84">
        <v>113.72</v>
      </c>
      <c r="H171" s="84">
        <v>150.12</v>
      </c>
      <c r="I171" s="84">
        <v>134.91999999999999</v>
      </c>
      <c r="J171" s="84">
        <v>153.12</v>
      </c>
      <c r="K171" s="84">
        <v>163.36000000000001</v>
      </c>
      <c r="L171" s="84">
        <v>177.6</v>
      </c>
      <c r="M171" s="84">
        <v>185.76</v>
      </c>
      <c r="N171" s="84">
        <v>199.88</v>
      </c>
      <c r="O171" s="84">
        <v>210.24</v>
      </c>
      <c r="P171" s="84">
        <v>230.04</v>
      </c>
      <c r="Q171" s="84">
        <v>203.24</v>
      </c>
      <c r="R171" s="84">
        <v>185.12</v>
      </c>
      <c r="S171" s="84">
        <v>178.04</v>
      </c>
      <c r="T171" s="119">
        <v>180.2</v>
      </c>
      <c r="U171" s="84">
        <v>182</v>
      </c>
      <c r="V171" s="84">
        <v>187.68</v>
      </c>
      <c r="W171" s="84">
        <v>194.64</v>
      </c>
      <c r="X171" s="84">
        <v>189.48</v>
      </c>
      <c r="Y171" s="84">
        <v>166.8</v>
      </c>
      <c r="Z171" s="84">
        <v>153.08000000000001</v>
      </c>
      <c r="AA171" s="84">
        <v>4220.3599999999997</v>
      </c>
      <c r="AB171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38"/>
    </row>
    <row r="172" spans="1:289" s="39" customFormat="1" x14ac:dyDescent="0.25">
      <c r="A172" s="70">
        <v>10</v>
      </c>
      <c r="B172" s="79" t="s">
        <v>120</v>
      </c>
      <c r="C172" s="84">
        <v>14.72</v>
      </c>
      <c r="D172" s="84">
        <v>14.32</v>
      </c>
      <c r="E172" s="84">
        <v>14.4</v>
      </c>
      <c r="F172" s="84">
        <v>13.28</v>
      </c>
      <c r="G172" s="84">
        <v>12.56</v>
      </c>
      <c r="H172" s="84">
        <v>34.880000000000003</v>
      </c>
      <c r="I172" s="84">
        <v>31.68</v>
      </c>
      <c r="J172" s="84">
        <v>29.2</v>
      </c>
      <c r="K172" s="84">
        <v>34.72</v>
      </c>
      <c r="L172" s="84">
        <v>44.48</v>
      </c>
      <c r="M172" s="84">
        <v>44.96</v>
      </c>
      <c r="N172" s="84">
        <v>35.28</v>
      </c>
      <c r="O172" s="84">
        <v>43.52</v>
      </c>
      <c r="P172" s="84">
        <v>40.96</v>
      </c>
      <c r="Q172" s="84">
        <v>28.8</v>
      </c>
      <c r="R172" s="84">
        <v>24.4</v>
      </c>
      <c r="S172" s="84">
        <v>18.239999999999998</v>
      </c>
      <c r="T172" s="119">
        <v>19.04</v>
      </c>
      <c r="U172" s="84">
        <v>20</v>
      </c>
      <c r="V172" s="84">
        <v>21.12</v>
      </c>
      <c r="W172" s="84">
        <v>22.16</v>
      </c>
      <c r="X172" s="84">
        <v>18.72</v>
      </c>
      <c r="Y172" s="84">
        <v>16.399999999999999</v>
      </c>
      <c r="Z172" s="84">
        <v>15.04</v>
      </c>
      <c r="AA172" s="84">
        <v>628.2399999999999</v>
      </c>
      <c r="AB172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38"/>
    </row>
    <row r="173" spans="1:289" s="39" customFormat="1" x14ac:dyDescent="0.25">
      <c r="A173" s="70">
        <v>11</v>
      </c>
      <c r="B173" s="79" t="s">
        <v>138</v>
      </c>
      <c r="C173" s="84">
        <v>396.4</v>
      </c>
      <c r="D173" s="84">
        <v>388.6</v>
      </c>
      <c r="E173" s="84">
        <v>333.88</v>
      </c>
      <c r="F173" s="84">
        <v>334.72</v>
      </c>
      <c r="G173" s="84">
        <v>322.39999999999998</v>
      </c>
      <c r="H173" s="84">
        <v>298.36</v>
      </c>
      <c r="I173" s="84">
        <v>371.84</v>
      </c>
      <c r="J173" s="84">
        <v>409.44</v>
      </c>
      <c r="K173" s="84">
        <v>453.52</v>
      </c>
      <c r="L173" s="84">
        <v>484.8</v>
      </c>
      <c r="M173" s="84">
        <v>513.72</v>
      </c>
      <c r="N173" s="84">
        <v>547.44000000000005</v>
      </c>
      <c r="O173" s="84">
        <v>576.28</v>
      </c>
      <c r="P173" s="84">
        <v>610.64</v>
      </c>
      <c r="Q173" s="84">
        <v>614.55999999999995</v>
      </c>
      <c r="R173" s="84">
        <v>596</v>
      </c>
      <c r="S173" s="84">
        <v>584.4</v>
      </c>
      <c r="T173" s="119">
        <v>603.55999999999995</v>
      </c>
      <c r="U173" s="84">
        <v>615.76</v>
      </c>
      <c r="V173" s="84">
        <v>599.04</v>
      </c>
      <c r="W173" s="84">
        <v>617.12</v>
      </c>
      <c r="X173" s="84">
        <v>589.24</v>
      </c>
      <c r="Y173" s="84">
        <v>538.84</v>
      </c>
      <c r="Z173" s="84">
        <v>466.32</v>
      </c>
      <c r="AA173" s="84">
        <v>12364.079999999998</v>
      </c>
      <c r="AB173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38"/>
    </row>
    <row r="174" spans="1:289" s="39" customFormat="1" x14ac:dyDescent="0.25">
      <c r="A174" s="70">
        <v>12</v>
      </c>
      <c r="B174" s="79" t="s">
        <v>121</v>
      </c>
      <c r="C174" s="84">
        <v>93.96</v>
      </c>
      <c r="D174" s="84">
        <v>85.32</v>
      </c>
      <c r="E174" s="84">
        <v>82.76</v>
      </c>
      <c r="F174" s="84">
        <v>85.8</v>
      </c>
      <c r="G174" s="84">
        <v>86.16</v>
      </c>
      <c r="H174" s="84">
        <v>99.4</v>
      </c>
      <c r="I174" s="84">
        <v>112.16</v>
      </c>
      <c r="J174" s="84">
        <v>111.96</v>
      </c>
      <c r="K174" s="84">
        <v>119.96</v>
      </c>
      <c r="L174" s="84">
        <v>122.48</v>
      </c>
      <c r="M174" s="84">
        <v>114.8</v>
      </c>
      <c r="N174" s="84">
        <v>117.36</v>
      </c>
      <c r="O174" s="84">
        <v>123.92</v>
      </c>
      <c r="P174" s="84">
        <v>127.88</v>
      </c>
      <c r="Q174" s="84">
        <v>127.44</v>
      </c>
      <c r="R174" s="84">
        <v>122.08</v>
      </c>
      <c r="S174" s="84">
        <v>124.16</v>
      </c>
      <c r="T174" s="119">
        <v>128.84</v>
      </c>
      <c r="U174" s="84">
        <v>136.56</v>
      </c>
      <c r="V174" s="84">
        <v>138.63999999999999</v>
      </c>
      <c r="W174" s="84">
        <v>141.96</v>
      </c>
      <c r="X174" s="84">
        <v>138.52000000000001</v>
      </c>
      <c r="Y174" s="84">
        <v>118.28</v>
      </c>
      <c r="Z174" s="84">
        <v>102.6</v>
      </c>
      <c r="AA174" s="84">
        <v>2875.48</v>
      </c>
      <c r="AB174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38"/>
    </row>
    <row r="175" spans="1:289" s="39" customFormat="1" x14ac:dyDescent="0.25">
      <c r="A175" s="70">
        <v>13</v>
      </c>
      <c r="B175" s="79" t="s">
        <v>122</v>
      </c>
      <c r="C175" s="84">
        <v>153.78</v>
      </c>
      <c r="D175" s="84">
        <v>138.38</v>
      </c>
      <c r="E175" s="84">
        <v>131.58000000000001</v>
      </c>
      <c r="F175" s="84">
        <v>127.28</v>
      </c>
      <c r="G175" s="84">
        <v>126.14</v>
      </c>
      <c r="H175" s="84">
        <v>128.44</v>
      </c>
      <c r="I175" s="84">
        <v>145.44</v>
      </c>
      <c r="J175" s="84">
        <v>160.28</v>
      </c>
      <c r="K175" s="84">
        <v>173.36</v>
      </c>
      <c r="L175" s="84">
        <v>169.48</v>
      </c>
      <c r="M175" s="84">
        <v>178.9</v>
      </c>
      <c r="N175" s="84">
        <v>194.42</v>
      </c>
      <c r="O175" s="84">
        <v>212.78</v>
      </c>
      <c r="P175" s="84">
        <v>213.68</v>
      </c>
      <c r="Q175" s="84">
        <v>213.48</v>
      </c>
      <c r="R175" s="84">
        <v>197.48</v>
      </c>
      <c r="S175" s="84">
        <v>199.8</v>
      </c>
      <c r="T175" s="119">
        <v>215.34</v>
      </c>
      <c r="U175" s="84">
        <v>225.58</v>
      </c>
      <c r="V175" s="84">
        <v>209.92</v>
      </c>
      <c r="W175" s="84">
        <v>245</v>
      </c>
      <c r="X175" s="84">
        <v>250.92</v>
      </c>
      <c r="Y175" s="84">
        <v>218.62</v>
      </c>
      <c r="Z175" s="84">
        <v>165.24</v>
      </c>
      <c r="AA175" s="84">
        <v>4569.38</v>
      </c>
      <c r="AB175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38"/>
    </row>
    <row r="176" spans="1:289" s="39" customFormat="1" x14ac:dyDescent="0.25">
      <c r="A176" s="70">
        <v>14</v>
      </c>
      <c r="B176" s="79" t="s">
        <v>123</v>
      </c>
      <c r="C176" s="84">
        <v>314.77999999999997</v>
      </c>
      <c r="D176" s="84">
        <v>293.2</v>
      </c>
      <c r="E176" s="84">
        <v>223.34</v>
      </c>
      <c r="F176" s="84">
        <v>222.94</v>
      </c>
      <c r="G176" s="84">
        <v>213.96</v>
      </c>
      <c r="H176" s="84">
        <v>208.72</v>
      </c>
      <c r="I176" s="84">
        <v>234.7</v>
      </c>
      <c r="J176" s="84">
        <v>283.98</v>
      </c>
      <c r="K176" s="84">
        <v>327.52</v>
      </c>
      <c r="L176" s="84">
        <v>354.68</v>
      </c>
      <c r="M176" s="84">
        <v>381.18</v>
      </c>
      <c r="N176" s="84">
        <v>394.7</v>
      </c>
      <c r="O176" s="84">
        <v>399.26</v>
      </c>
      <c r="P176" s="84">
        <v>416.26</v>
      </c>
      <c r="Q176" s="84">
        <v>415.56</v>
      </c>
      <c r="R176" s="84">
        <v>404.14</v>
      </c>
      <c r="S176" s="84">
        <v>392.66</v>
      </c>
      <c r="T176" s="119">
        <v>392.96</v>
      </c>
      <c r="U176" s="84">
        <v>400.28</v>
      </c>
      <c r="V176" s="84">
        <v>403.5</v>
      </c>
      <c r="W176" s="84">
        <v>432.48</v>
      </c>
      <c r="X176" s="84">
        <v>399.34</v>
      </c>
      <c r="Y176" s="84">
        <v>361.08</v>
      </c>
      <c r="Z176" s="84">
        <v>311.3</v>
      </c>
      <c r="AA176" s="84">
        <v>8530.8599999999988</v>
      </c>
      <c r="AB176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38"/>
    </row>
    <row r="177" spans="1:289" s="39" customFormat="1" x14ac:dyDescent="0.25">
      <c r="A177" s="70">
        <v>15</v>
      </c>
      <c r="B177" s="79" t="s">
        <v>124</v>
      </c>
      <c r="C177" s="84">
        <v>155.04</v>
      </c>
      <c r="D177" s="84">
        <v>153.88</v>
      </c>
      <c r="E177" s="84">
        <v>155.72</v>
      </c>
      <c r="F177" s="84">
        <v>154.32</v>
      </c>
      <c r="G177" s="84">
        <v>113.4</v>
      </c>
      <c r="H177" s="84">
        <v>115.52</v>
      </c>
      <c r="I177" s="84">
        <v>149.12</v>
      </c>
      <c r="J177" s="84">
        <v>176.6</v>
      </c>
      <c r="K177" s="84">
        <v>207.92</v>
      </c>
      <c r="L177" s="84">
        <v>213.64</v>
      </c>
      <c r="M177" s="84">
        <v>215.24</v>
      </c>
      <c r="N177" s="84">
        <v>232.48</v>
      </c>
      <c r="O177" s="84">
        <v>243.72</v>
      </c>
      <c r="P177" s="84">
        <v>264.44</v>
      </c>
      <c r="Q177" s="84">
        <v>237.92</v>
      </c>
      <c r="R177" s="84">
        <v>221.48</v>
      </c>
      <c r="S177" s="84">
        <v>214.08</v>
      </c>
      <c r="T177" s="119">
        <v>193.8</v>
      </c>
      <c r="U177" s="84">
        <v>177.84</v>
      </c>
      <c r="V177" s="84">
        <v>166.28</v>
      </c>
      <c r="W177" s="84">
        <v>166.4</v>
      </c>
      <c r="X177" s="84">
        <v>172.12</v>
      </c>
      <c r="Y177" s="84">
        <v>166.56</v>
      </c>
      <c r="Z177" s="84">
        <v>163.08000000000001</v>
      </c>
      <c r="AA177" s="84">
        <v>4593.68</v>
      </c>
      <c r="AB177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38"/>
    </row>
    <row r="178" spans="1:289" s="39" customFormat="1" x14ac:dyDescent="0.25">
      <c r="A178" s="70">
        <v>16</v>
      </c>
      <c r="B178" s="79" t="s">
        <v>125</v>
      </c>
      <c r="C178" s="84">
        <v>12.72</v>
      </c>
      <c r="D178" s="84">
        <v>12.68</v>
      </c>
      <c r="E178" s="84">
        <v>12.28</v>
      </c>
      <c r="F178" s="84">
        <v>12.24</v>
      </c>
      <c r="G178" s="84">
        <v>11.36</v>
      </c>
      <c r="H178" s="84">
        <v>12.8</v>
      </c>
      <c r="I178" s="84">
        <v>16.64</v>
      </c>
      <c r="J178" s="84">
        <v>18.760000000000002</v>
      </c>
      <c r="K178" s="84">
        <v>25.08</v>
      </c>
      <c r="L178" s="84">
        <v>32.520000000000003</v>
      </c>
      <c r="M178" s="84">
        <v>34.840000000000003</v>
      </c>
      <c r="N178" s="84">
        <v>33.479999999999997</v>
      </c>
      <c r="O178" s="84">
        <v>31</v>
      </c>
      <c r="P178" s="84">
        <v>32</v>
      </c>
      <c r="Q178" s="84">
        <v>33.68</v>
      </c>
      <c r="R178" s="84">
        <v>30.72</v>
      </c>
      <c r="S178" s="84">
        <v>28.88</v>
      </c>
      <c r="T178" s="119">
        <v>28.92</v>
      </c>
      <c r="U178" s="84">
        <v>21.68</v>
      </c>
      <c r="V178" s="84">
        <v>15.84</v>
      </c>
      <c r="W178" s="84">
        <v>15.24</v>
      </c>
      <c r="X178" s="84">
        <v>14.32</v>
      </c>
      <c r="Y178" s="84">
        <v>13.68</v>
      </c>
      <c r="Z178" s="84">
        <v>13.04</v>
      </c>
      <c r="AA178" s="84">
        <v>527.15999999999985</v>
      </c>
      <c r="AB178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38"/>
    </row>
    <row r="179" spans="1:289" s="39" customFormat="1" x14ac:dyDescent="0.25">
      <c r="A179" s="70">
        <v>17</v>
      </c>
      <c r="B179" s="79" t="s">
        <v>126</v>
      </c>
      <c r="C179" s="84">
        <v>136.76</v>
      </c>
      <c r="D179" s="84">
        <v>131.36000000000001</v>
      </c>
      <c r="E179" s="84">
        <v>123.8</v>
      </c>
      <c r="F179" s="84">
        <v>121.64</v>
      </c>
      <c r="G179" s="84">
        <v>112.08</v>
      </c>
      <c r="H179" s="84">
        <v>110.64</v>
      </c>
      <c r="I179" s="84">
        <v>119.2</v>
      </c>
      <c r="J179" s="84">
        <v>138.19999999999999</v>
      </c>
      <c r="K179" s="84">
        <v>180.68</v>
      </c>
      <c r="L179" s="84">
        <v>195.04</v>
      </c>
      <c r="M179" s="84">
        <v>210.16</v>
      </c>
      <c r="N179" s="84">
        <v>221.88</v>
      </c>
      <c r="O179" s="84">
        <v>230.32</v>
      </c>
      <c r="P179" s="84">
        <v>229.08</v>
      </c>
      <c r="Q179" s="84">
        <v>230.72</v>
      </c>
      <c r="R179" s="84">
        <v>198.44</v>
      </c>
      <c r="S179" s="84">
        <v>196.68</v>
      </c>
      <c r="T179" s="119">
        <v>186.32</v>
      </c>
      <c r="U179" s="84">
        <v>182.28</v>
      </c>
      <c r="V179" s="84">
        <v>168.64</v>
      </c>
      <c r="W179" s="84">
        <v>174.52</v>
      </c>
      <c r="X179" s="84">
        <v>167.92</v>
      </c>
      <c r="Y179" s="84">
        <v>150.72</v>
      </c>
      <c r="Z179" s="84">
        <v>136.6</v>
      </c>
      <c r="AA179" s="84">
        <v>4202.6000000000004</v>
      </c>
      <c r="AB179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38"/>
    </row>
    <row r="180" spans="1:289" s="39" customFormat="1" x14ac:dyDescent="0.25">
      <c r="A180" s="70">
        <v>18</v>
      </c>
      <c r="B180" s="79" t="s">
        <v>127</v>
      </c>
      <c r="C180" s="84">
        <v>50.56</v>
      </c>
      <c r="D180" s="84">
        <v>46</v>
      </c>
      <c r="E180" s="84">
        <v>43.6</v>
      </c>
      <c r="F180" s="84">
        <v>41.6</v>
      </c>
      <c r="G180" s="84">
        <v>36.4</v>
      </c>
      <c r="H180" s="84">
        <v>35.04</v>
      </c>
      <c r="I180" s="84">
        <v>37.520000000000003</v>
      </c>
      <c r="J180" s="84">
        <v>41.36</v>
      </c>
      <c r="K180" s="84">
        <v>51.12</v>
      </c>
      <c r="L180" s="84">
        <v>63.04</v>
      </c>
      <c r="M180" s="84">
        <v>71.680000000000007</v>
      </c>
      <c r="N180" s="84">
        <v>72.72</v>
      </c>
      <c r="O180" s="84">
        <v>73.12</v>
      </c>
      <c r="P180" s="84">
        <v>72.88</v>
      </c>
      <c r="Q180" s="84">
        <v>68.400000000000006</v>
      </c>
      <c r="R180" s="84">
        <v>66.8</v>
      </c>
      <c r="S180" s="84">
        <v>65.84</v>
      </c>
      <c r="T180" s="119">
        <v>69.2</v>
      </c>
      <c r="U180" s="84">
        <v>78.319999999999993</v>
      </c>
      <c r="V180" s="84">
        <v>74</v>
      </c>
      <c r="W180" s="84">
        <v>74.72</v>
      </c>
      <c r="X180" s="84">
        <v>70.16</v>
      </c>
      <c r="Y180" s="84">
        <v>54.48</v>
      </c>
      <c r="Z180" s="84">
        <v>48.32</v>
      </c>
      <c r="AA180" s="84">
        <v>1461.2</v>
      </c>
      <c r="AB18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38"/>
    </row>
    <row r="181" spans="1:289" s="39" customFormat="1" x14ac:dyDescent="0.25">
      <c r="A181" s="70">
        <v>19</v>
      </c>
      <c r="B181" s="79" t="s">
        <v>128</v>
      </c>
      <c r="C181" s="84">
        <v>267.16000000000003</v>
      </c>
      <c r="D181" s="84">
        <v>245.84</v>
      </c>
      <c r="E181" s="84">
        <v>228.12</v>
      </c>
      <c r="F181" s="84">
        <v>214.96</v>
      </c>
      <c r="G181" s="84">
        <v>207.56</v>
      </c>
      <c r="H181" s="84">
        <v>219.56</v>
      </c>
      <c r="I181" s="84">
        <v>237.48</v>
      </c>
      <c r="J181" s="84">
        <v>251.12</v>
      </c>
      <c r="K181" s="84">
        <v>274.56</v>
      </c>
      <c r="L181" s="84">
        <v>302.64</v>
      </c>
      <c r="M181" s="84">
        <v>319.64</v>
      </c>
      <c r="N181" s="84">
        <v>342.56</v>
      </c>
      <c r="O181" s="84">
        <v>346.16</v>
      </c>
      <c r="P181" s="84">
        <v>355.12</v>
      </c>
      <c r="Q181" s="84">
        <v>371.56</v>
      </c>
      <c r="R181" s="84">
        <v>348.32</v>
      </c>
      <c r="S181" s="84">
        <v>347.12</v>
      </c>
      <c r="T181" s="119">
        <v>364.52</v>
      </c>
      <c r="U181" s="84">
        <v>374.72</v>
      </c>
      <c r="V181" s="84">
        <v>364.04</v>
      </c>
      <c r="W181" s="84">
        <v>378.16</v>
      </c>
      <c r="X181" s="84">
        <v>357.36</v>
      </c>
      <c r="Y181" s="84">
        <v>316.92</v>
      </c>
      <c r="Z181" s="84">
        <v>270.44</v>
      </c>
      <c r="AA181" s="84">
        <v>7606.16</v>
      </c>
      <c r="AB181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38"/>
    </row>
    <row r="182" spans="1:289" s="39" customFormat="1" x14ac:dyDescent="0.25">
      <c r="A182" s="70"/>
      <c r="B182" s="79" t="s">
        <v>24</v>
      </c>
      <c r="C182" s="84">
        <f t="shared" ref="C182:X182" si="11">SUM(C163:C181)</f>
        <v>8845.0199999999986</v>
      </c>
      <c r="D182" s="84">
        <f t="shared" si="11"/>
        <v>8116.0599999999995</v>
      </c>
      <c r="E182" s="84">
        <f t="shared" si="11"/>
        <v>7601.6200000000017</v>
      </c>
      <c r="F182" s="84">
        <f t="shared" si="11"/>
        <v>7553.3199999999988</v>
      </c>
      <c r="G182" s="84">
        <f t="shared" si="11"/>
        <v>7225.4599999999991</v>
      </c>
      <c r="H182" s="84">
        <f t="shared" si="11"/>
        <v>7437.5199999999995</v>
      </c>
      <c r="I182" s="84">
        <f t="shared" si="11"/>
        <v>8200.94</v>
      </c>
      <c r="J182" s="84">
        <f t="shared" si="11"/>
        <v>9528.1600000000017</v>
      </c>
      <c r="K182" s="84">
        <f t="shared" si="11"/>
        <v>11346.460000000001</v>
      </c>
      <c r="L182" s="84">
        <f t="shared" si="11"/>
        <v>12082.419999999998</v>
      </c>
      <c r="M182" s="84">
        <f t="shared" si="11"/>
        <v>12235.119999999997</v>
      </c>
      <c r="N182" s="84">
        <f t="shared" si="11"/>
        <v>12984.96</v>
      </c>
      <c r="O182" s="84">
        <f t="shared" si="11"/>
        <v>13812.780000000002</v>
      </c>
      <c r="P182" s="84">
        <f t="shared" si="11"/>
        <v>14269.239999999998</v>
      </c>
      <c r="Q182" s="84">
        <f t="shared" si="11"/>
        <v>14052.219999999996</v>
      </c>
      <c r="R182" s="84">
        <f t="shared" si="11"/>
        <v>12651.339999999998</v>
      </c>
      <c r="S182" s="84">
        <f t="shared" si="11"/>
        <v>12319.96</v>
      </c>
      <c r="T182" s="119">
        <f t="shared" si="11"/>
        <v>11954.18</v>
      </c>
      <c r="U182" s="84">
        <f t="shared" si="11"/>
        <v>11442.800000000001</v>
      </c>
      <c r="V182" s="84">
        <f t="shared" si="11"/>
        <v>11393.900000000001</v>
      </c>
      <c r="W182" s="84">
        <f t="shared" si="11"/>
        <v>12087.279999999999</v>
      </c>
      <c r="X182" s="84">
        <f t="shared" si="11"/>
        <v>11991.22</v>
      </c>
      <c r="Y182" s="84">
        <v>11.9</v>
      </c>
      <c r="Z182" s="84">
        <f>SUM(Z163:Z181)</f>
        <v>9282.5400000000009</v>
      </c>
      <c r="AA182" s="84">
        <f>SUM(AA163:AA181)</f>
        <v>269301.71999999997</v>
      </c>
      <c r="AB182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38"/>
    </row>
    <row r="183" spans="1:289" s="40" customFormat="1" ht="18.75" thickBot="1" x14ac:dyDescent="0.3">
      <c r="A183" s="70"/>
      <c r="B183" s="79" t="s">
        <v>25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119"/>
      <c r="U183" s="84"/>
      <c r="V183" s="84"/>
      <c r="W183" s="84"/>
      <c r="X183" s="84"/>
      <c r="Y183" s="84"/>
      <c r="Z183" s="84"/>
      <c r="AA183" s="84"/>
      <c r="AB183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</row>
    <row r="184" spans="1:289" ht="14.25" x14ac:dyDescent="0.2">
      <c r="A184" s="127" t="s">
        <v>45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9"/>
    </row>
    <row r="185" spans="1:289" s="39" customFormat="1" ht="18" customHeight="1" x14ac:dyDescent="0.25">
      <c r="A185" s="70">
        <v>1</v>
      </c>
      <c r="B185" s="79" t="s">
        <v>64</v>
      </c>
      <c r="C185" s="84">
        <v>855.7</v>
      </c>
      <c r="D185" s="84">
        <v>792.48</v>
      </c>
      <c r="E185" s="84">
        <v>757.82</v>
      </c>
      <c r="F185" s="84">
        <v>712.03</v>
      </c>
      <c r="G185" s="84">
        <v>645.22</v>
      </c>
      <c r="H185" s="84">
        <v>671.18</v>
      </c>
      <c r="I185" s="84">
        <v>719.28</v>
      </c>
      <c r="J185" s="84">
        <v>815.81</v>
      </c>
      <c r="K185" s="84">
        <v>970.56</v>
      </c>
      <c r="L185" s="84">
        <v>1077.5</v>
      </c>
      <c r="M185" s="84">
        <v>1117.3900000000001</v>
      </c>
      <c r="N185" s="84">
        <v>1136.69</v>
      </c>
      <c r="O185" s="84">
        <v>1163.33</v>
      </c>
      <c r="P185" s="84">
        <v>1183.73</v>
      </c>
      <c r="Q185" s="84">
        <v>1186.03</v>
      </c>
      <c r="R185" s="84">
        <v>1219.3399999999999</v>
      </c>
      <c r="S185" s="84">
        <v>1218.3399999999999</v>
      </c>
      <c r="T185" s="119">
        <v>1167.1199999999999</v>
      </c>
      <c r="U185" s="84">
        <v>1129.78</v>
      </c>
      <c r="V185" s="84">
        <v>1119.07</v>
      </c>
      <c r="W185" s="84">
        <v>1179.6500000000001</v>
      </c>
      <c r="X185" s="84">
        <v>1168.42</v>
      </c>
      <c r="Y185" s="84">
        <v>1077.74</v>
      </c>
      <c r="Z185" s="84">
        <v>941.47</v>
      </c>
      <c r="AA185" s="84">
        <v>24025.680000000004</v>
      </c>
      <c r="AB185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38"/>
    </row>
    <row r="186" spans="1:289" s="39" customFormat="1" x14ac:dyDescent="0.25">
      <c r="A186" s="70">
        <v>2</v>
      </c>
      <c r="B186" s="79" t="s">
        <v>65</v>
      </c>
      <c r="C186" s="84">
        <v>1013.49</v>
      </c>
      <c r="D186" s="84">
        <v>951.65</v>
      </c>
      <c r="E186" s="84">
        <v>792.48</v>
      </c>
      <c r="F186" s="84">
        <v>719.37</v>
      </c>
      <c r="G186" s="84">
        <v>781.02</v>
      </c>
      <c r="H186" s="84">
        <v>867.13</v>
      </c>
      <c r="I186" s="84">
        <v>791.99</v>
      </c>
      <c r="J186" s="84">
        <v>896.73</v>
      </c>
      <c r="K186" s="84">
        <v>1213.8</v>
      </c>
      <c r="L186" s="84">
        <v>1251.22</v>
      </c>
      <c r="M186" s="84">
        <v>1466.11</v>
      </c>
      <c r="N186" s="84">
        <v>1604.35</v>
      </c>
      <c r="O186" s="84">
        <v>1396.86</v>
      </c>
      <c r="P186" s="84">
        <v>1571.95</v>
      </c>
      <c r="Q186" s="84">
        <v>1612.66</v>
      </c>
      <c r="R186" s="84">
        <v>1707.58</v>
      </c>
      <c r="S186" s="84">
        <v>1633.11</v>
      </c>
      <c r="T186" s="119">
        <v>1159.44</v>
      </c>
      <c r="U186" s="84">
        <v>1040.79</v>
      </c>
      <c r="V186" s="84">
        <v>964.81</v>
      </c>
      <c r="W186" s="84">
        <v>994.37</v>
      </c>
      <c r="X186" s="84">
        <v>867.74</v>
      </c>
      <c r="Y186" s="84">
        <v>827.52</v>
      </c>
      <c r="Z186" s="84">
        <v>918.46</v>
      </c>
      <c r="AA186" s="84">
        <v>27044.630000000008</v>
      </c>
      <c r="AB186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38"/>
    </row>
    <row r="187" spans="1:289" s="39" customFormat="1" x14ac:dyDescent="0.25">
      <c r="A187" s="70">
        <v>3</v>
      </c>
      <c r="B187" s="79" t="s">
        <v>66</v>
      </c>
      <c r="C187" s="84">
        <v>545.61</v>
      </c>
      <c r="D187" s="84">
        <v>489.89</v>
      </c>
      <c r="E187" s="84">
        <v>461.46</v>
      </c>
      <c r="F187" s="84">
        <v>450.12</v>
      </c>
      <c r="G187" s="84">
        <v>411.42</v>
      </c>
      <c r="H187" s="84">
        <v>425.85</v>
      </c>
      <c r="I187" s="84">
        <v>492.91</v>
      </c>
      <c r="J187" s="84">
        <v>586.42999999999995</v>
      </c>
      <c r="K187" s="84">
        <v>698.01</v>
      </c>
      <c r="L187" s="84">
        <v>704.59</v>
      </c>
      <c r="M187" s="84">
        <v>709.2</v>
      </c>
      <c r="N187" s="84">
        <v>665.36</v>
      </c>
      <c r="O187" s="84">
        <v>661.8</v>
      </c>
      <c r="P187" s="84">
        <v>702.85</v>
      </c>
      <c r="Q187" s="84">
        <v>752.9</v>
      </c>
      <c r="R187" s="84">
        <v>776.64</v>
      </c>
      <c r="S187" s="84">
        <v>808.39</v>
      </c>
      <c r="T187" s="119">
        <v>831</v>
      </c>
      <c r="U187" s="84">
        <v>805.22</v>
      </c>
      <c r="V187" s="84">
        <v>890.19</v>
      </c>
      <c r="W187" s="84">
        <v>996.33</v>
      </c>
      <c r="X187" s="84">
        <v>1009.18</v>
      </c>
      <c r="Y187" s="84">
        <v>813.61</v>
      </c>
      <c r="Z187" s="84">
        <v>628.69000000000005</v>
      </c>
      <c r="AA187" s="84">
        <v>16317.65</v>
      </c>
      <c r="AB187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38"/>
    </row>
    <row r="188" spans="1:289" s="39" customFormat="1" x14ac:dyDescent="0.25">
      <c r="A188" s="70">
        <v>4</v>
      </c>
      <c r="B188" s="79" t="s">
        <v>67</v>
      </c>
      <c r="C188" s="84">
        <v>727.47</v>
      </c>
      <c r="D188" s="84">
        <v>647.89</v>
      </c>
      <c r="E188" s="84">
        <v>631.26</v>
      </c>
      <c r="F188" s="84">
        <v>609.64</v>
      </c>
      <c r="G188" s="84">
        <v>568.80999999999995</v>
      </c>
      <c r="H188" s="84">
        <v>571.13</v>
      </c>
      <c r="I188" s="84">
        <v>677.38</v>
      </c>
      <c r="J188" s="84">
        <v>747.58</v>
      </c>
      <c r="K188" s="84">
        <v>849.44</v>
      </c>
      <c r="L188" s="84">
        <v>902.82</v>
      </c>
      <c r="M188" s="84">
        <v>967.48</v>
      </c>
      <c r="N188" s="84">
        <v>945</v>
      </c>
      <c r="O188" s="84">
        <v>974.03</v>
      </c>
      <c r="P188" s="84">
        <v>1007.24</v>
      </c>
      <c r="Q188" s="84">
        <v>1042.42</v>
      </c>
      <c r="R188" s="84">
        <v>1067.47</v>
      </c>
      <c r="S188" s="84">
        <v>1092.52</v>
      </c>
      <c r="T188" s="119">
        <v>1097.1099999999999</v>
      </c>
      <c r="U188" s="84">
        <v>1111.72</v>
      </c>
      <c r="V188" s="84">
        <v>1071.2</v>
      </c>
      <c r="W188" s="84">
        <v>1117.07</v>
      </c>
      <c r="X188" s="84">
        <v>1072.31</v>
      </c>
      <c r="Y188" s="84">
        <v>970.2</v>
      </c>
      <c r="Z188" s="84">
        <v>821.12</v>
      </c>
      <c r="AA188" s="84">
        <v>21290.31</v>
      </c>
      <c r="AB188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38"/>
    </row>
    <row r="189" spans="1:289" s="39" customFormat="1" x14ac:dyDescent="0.25">
      <c r="A189" s="70">
        <v>5</v>
      </c>
      <c r="B189" s="79" t="s">
        <v>68</v>
      </c>
      <c r="C189" s="84">
        <v>979.25</v>
      </c>
      <c r="D189" s="84">
        <v>896.09</v>
      </c>
      <c r="E189" s="84">
        <v>832.05</v>
      </c>
      <c r="F189" s="84">
        <v>793.2</v>
      </c>
      <c r="G189" s="84">
        <v>748.97</v>
      </c>
      <c r="H189" s="84">
        <v>760.99</v>
      </c>
      <c r="I189" s="84">
        <v>833.94</v>
      </c>
      <c r="J189" s="84">
        <v>974.03</v>
      </c>
      <c r="K189" s="84">
        <v>1207.79</v>
      </c>
      <c r="L189" s="84">
        <v>1310.3699999999999</v>
      </c>
      <c r="M189" s="84">
        <v>1401.7</v>
      </c>
      <c r="N189" s="84">
        <v>1441.09</v>
      </c>
      <c r="O189" s="84">
        <v>1464.07</v>
      </c>
      <c r="P189" s="84">
        <v>1486.75</v>
      </c>
      <c r="Q189" s="84">
        <v>1495.9</v>
      </c>
      <c r="R189" s="84">
        <v>1550.25</v>
      </c>
      <c r="S189" s="84">
        <v>1528.18</v>
      </c>
      <c r="T189" s="119">
        <v>1421.66</v>
      </c>
      <c r="U189" s="84">
        <v>1352.18</v>
      </c>
      <c r="V189" s="84">
        <v>1308.03</v>
      </c>
      <c r="W189" s="84">
        <v>1400.41</v>
      </c>
      <c r="X189" s="84">
        <v>1410.47</v>
      </c>
      <c r="Y189" s="84">
        <v>1272.05</v>
      </c>
      <c r="Z189" s="84">
        <v>1128.0999999999999</v>
      </c>
      <c r="AA189" s="84">
        <v>28997.52</v>
      </c>
      <c r="AB189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38"/>
    </row>
    <row r="190" spans="1:289" s="39" customFormat="1" x14ac:dyDescent="0.25">
      <c r="A190" s="70">
        <v>6</v>
      </c>
      <c r="B190" s="79" t="s">
        <v>69</v>
      </c>
      <c r="C190" s="84">
        <v>738.73</v>
      </c>
      <c r="D190" s="84">
        <v>669.66</v>
      </c>
      <c r="E190" s="84">
        <v>674.13</v>
      </c>
      <c r="F190" s="84">
        <v>634.74</v>
      </c>
      <c r="G190" s="84">
        <v>593.76</v>
      </c>
      <c r="H190" s="84">
        <v>562.20000000000005</v>
      </c>
      <c r="I190" s="84">
        <v>648.87</v>
      </c>
      <c r="J190" s="84">
        <v>752.11</v>
      </c>
      <c r="K190" s="84">
        <v>1000.98</v>
      </c>
      <c r="L190" s="84">
        <v>1092.1199999999999</v>
      </c>
      <c r="M190" s="84">
        <v>1094.8</v>
      </c>
      <c r="N190" s="84">
        <v>1093.21</v>
      </c>
      <c r="O190" s="84">
        <v>1096.28</v>
      </c>
      <c r="P190" s="84">
        <v>1132.56</v>
      </c>
      <c r="Q190" s="84">
        <v>1226.3800000000001</v>
      </c>
      <c r="R190" s="84">
        <v>1182.57</v>
      </c>
      <c r="S190" s="84">
        <v>1166.96</v>
      </c>
      <c r="T190" s="119">
        <v>1031.18</v>
      </c>
      <c r="U190" s="84">
        <v>928.03</v>
      </c>
      <c r="V190" s="84">
        <v>917.97</v>
      </c>
      <c r="W190" s="84">
        <v>985.67</v>
      </c>
      <c r="X190" s="84">
        <v>944.7</v>
      </c>
      <c r="Y190" s="84">
        <v>895.41</v>
      </c>
      <c r="Z190" s="84">
        <v>808.92</v>
      </c>
      <c r="AA190" s="84">
        <v>21871.94</v>
      </c>
      <c r="AB19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38"/>
    </row>
    <row r="191" spans="1:289" s="39" customFormat="1" x14ac:dyDescent="0.25">
      <c r="A191" s="70">
        <v>7</v>
      </c>
      <c r="B191" s="79" t="s">
        <v>70</v>
      </c>
      <c r="C191" s="84">
        <v>1032.77</v>
      </c>
      <c r="D191" s="84">
        <v>932</v>
      </c>
      <c r="E191" s="84">
        <v>873.86</v>
      </c>
      <c r="F191" s="84">
        <v>847.02</v>
      </c>
      <c r="G191" s="84">
        <v>785.71</v>
      </c>
      <c r="H191" s="84">
        <v>812.4</v>
      </c>
      <c r="I191" s="84">
        <v>922.32</v>
      </c>
      <c r="J191" s="84">
        <v>1081.76</v>
      </c>
      <c r="K191" s="84">
        <v>1249.82</v>
      </c>
      <c r="L191" s="84">
        <v>1298.6600000000001</v>
      </c>
      <c r="M191" s="84">
        <v>1306.52</v>
      </c>
      <c r="N191" s="84">
        <v>1327.23</v>
      </c>
      <c r="O191" s="84">
        <v>1370.55</v>
      </c>
      <c r="P191" s="84">
        <v>1372.74</v>
      </c>
      <c r="Q191" s="84">
        <v>1360.95</v>
      </c>
      <c r="R191" s="84">
        <v>1410.17</v>
      </c>
      <c r="S191" s="84">
        <v>1429.44</v>
      </c>
      <c r="T191" s="119">
        <v>1403.59</v>
      </c>
      <c r="U191" s="84">
        <v>1393.91</v>
      </c>
      <c r="V191" s="84">
        <v>1450.16</v>
      </c>
      <c r="W191" s="84">
        <v>1558.19</v>
      </c>
      <c r="X191" s="84">
        <v>1548.51</v>
      </c>
      <c r="Y191" s="84">
        <v>1380.83</v>
      </c>
      <c r="Z191" s="84">
        <v>1166.21</v>
      </c>
      <c r="AA191" s="84">
        <v>29315.319999999992</v>
      </c>
      <c r="AB191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38"/>
    </row>
    <row r="192" spans="1:289" s="39" customFormat="1" x14ac:dyDescent="0.25">
      <c r="A192" s="70">
        <v>8</v>
      </c>
      <c r="B192" s="79" t="s">
        <v>71</v>
      </c>
      <c r="C192" s="84">
        <v>656.35</v>
      </c>
      <c r="D192" s="84">
        <v>656.59</v>
      </c>
      <c r="E192" s="84">
        <v>655.39</v>
      </c>
      <c r="F192" s="84">
        <v>658.42</v>
      </c>
      <c r="G192" s="84">
        <v>664.46</v>
      </c>
      <c r="H192" s="84">
        <v>665.28</v>
      </c>
      <c r="I192" s="84">
        <v>649.91999999999996</v>
      </c>
      <c r="J192" s="84">
        <v>645.84</v>
      </c>
      <c r="K192" s="84">
        <v>651.65</v>
      </c>
      <c r="L192" s="84">
        <v>678.43</v>
      </c>
      <c r="M192" s="84">
        <v>672.91</v>
      </c>
      <c r="N192" s="84">
        <v>682.85</v>
      </c>
      <c r="O192" s="84">
        <v>685.49</v>
      </c>
      <c r="P192" s="84">
        <v>678.24</v>
      </c>
      <c r="Q192" s="84">
        <v>663.26</v>
      </c>
      <c r="R192" s="84">
        <v>639.84</v>
      </c>
      <c r="S192" s="84">
        <v>637.1</v>
      </c>
      <c r="T192" s="119">
        <v>658.9</v>
      </c>
      <c r="U192" s="84">
        <v>675.89</v>
      </c>
      <c r="V192" s="84">
        <v>683.33</v>
      </c>
      <c r="W192" s="84">
        <v>678.34</v>
      </c>
      <c r="X192" s="84">
        <v>680.83</v>
      </c>
      <c r="Y192" s="84">
        <v>681.6</v>
      </c>
      <c r="Z192" s="84">
        <v>682.51</v>
      </c>
      <c r="AA192" s="84">
        <v>15983.42</v>
      </c>
      <c r="AB192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38"/>
    </row>
    <row r="193" spans="1:289" s="42" customFormat="1" ht="18.75" thickBot="1" x14ac:dyDescent="0.3">
      <c r="A193" s="70">
        <v>9</v>
      </c>
      <c r="B193" s="79" t="s">
        <v>72</v>
      </c>
      <c r="C193" s="84">
        <v>0</v>
      </c>
      <c r="D193" s="84">
        <v>0</v>
      </c>
      <c r="E193" s="84">
        <v>0</v>
      </c>
      <c r="F193" s="84">
        <v>0</v>
      </c>
      <c r="G193" s="84">
        <v>0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119">
        <v>0</v>
      </c>
      <c r="U193" s="84">
        <v>0</v>
      </c>
      <c r="V193" s="84">
        <v>0</v>
      </c>
      <c r="W193" s="84">
        <v>0</v>
      </c>
      <c r="X193" s="84">
        <v>0</v>
      </c>
      <c r="Y193" s="84">
        <v>0</v>
      </c>
      <c r="Z193" s="84">
        <v>0</v>
      </c>
      <c r="AA193" s="84">
        <v>0</v>
      </c>
      <c r="AB193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41"/>
    </row>
    <row r="194" spans="1:289" s="36" customFormat="1" x14ac:dyDescent="0.25">
      <c r="A194" s="70">
        <v>10</v>
      </c>
      <c r="B194" s="79" t="s">
        <v>89</v>
      </c>
      <c r="C194" s="84">
        <v>1036.3200000138022</v>
      </c>
      <c r="D194" s="84">
        <v>939.12000000709668</v>
      </c>
      <c r="E194" s="84">
        <v>864.23999997787178</v>
      </c>
      <c r="F194" s="84">
        <v>808.32000001100823</v>
      </c>
      <c r="G194" s="84">
        <v>749.28000000072643</v>
      </c>
      <c r="H194" s="84">
        <v>761.04000000050291</v>
      </c>
      <c r="I194" s="84">
        <v>824.63999998290092</v>
      </c>
      <c r="J194" s="84">
        <v>906.96000001626089</v>
      </c>
      <c r="K194" s="84">
        <v>1030.3200000082143</v>
      </c>
      <c r="L194" s="84">
        <v>1124.6399999829009</v>
      </c>
      <c r="M194" s="84">
        <v>1187.9999999888241</v>
      </c>
      <c r="N194" s="84">
        <v>1220.6400000024587</v>
      </c>
      <c r="O194" s="84">
        <v>1291.6800000239164</v>
      </c>
      <c r="P194" s="84">
        <v>1342.0800000079907</v>
      </c>
      <c r="Q194" s="84">
        <v>1367.9999999818392</v>
      </c>
      <c r="R194" s="84">
        <v>1396.079999988433</v>
      </c>
      <c r="S194" s="84">
        <v>1413.840000028722</v>
      </c>
      <c r="T194" s="119">
        <v>1396.3199999998324</v>
      </c>
      <c r="U194" s="84">
        <v>1367.519999993965</v>
      </c>
      <c r="V194" s="84">
        <v>1363.1999999983236</v>
      </c>
      <c r="W194" s="84">
        <v>1501.1999999871477</v>
      </c>
      <c r="X194" s="84">
        <v>1490.3999999980442</v>
      </c>
      <c r="Y194" s="84">
        <v>1334.3999999924563</v>
      </c>
      <c r="Z194" s="84">
        <v>1145.519999996759</v>
      </c>
      <c r="AA194" s="84">
        <v>27863.759999989998</v>
      </c>
      <c r="AB194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35"/>
    </row>
    <row r="195" spans="1:289" s="39" customFormat="1" x14ac:dyDescent="0.25">
      <c r="A195" s="70">
        <v>11</v>
      </c>
      <c r="B195" s="79" t="s">
        <v>90</v>
      </c>
      <c r="C195" s="84">
        <v>750.71999999927357</v>
      </c>
      <c r="D195" s="84">
        <v>711.36000000260537</v>
      </c>
      <c r="E195" s="84">
        <v>696.47999999870081</v>
      </c>
      <c r="F195" s="84">
        <v>675.35999999963678</v>
      </c>
      <c r="G195" s="84">
        <v>671.28000000229804</v>
      </c>
      <c r="H195" s="84">
        <v>695.03999999578809</v>
      </c>
      <c r="I195" s="84">
        <v>725.5200000028708</v>
      </c>
      <c r="J195" s="84">
        <v>735.59999999706633</v>
      </c>
      <c r="K195" s="84">
        <v>688.32000000402331</v>
      </c>
      <c r="L195" s="84">
        <v>880.07999999681488</v>
      </c>
      <c r="M195" s="84">
        <v>966.48000000132015</v>
      </c>
      <c r="N195" s="84">
        <v>936.24000000127126</v>
      </c>
      <c r="O195" s="84">
        <v>899.28000000072643</v>
      </c>
      <c r="P195" s="84">
        <v>928.79999999713618</v>
      </c>
      <c r="Q195" s="84">
        <v>965.51999999937834</v>
      </c>
      <c r="R195" s="84">
        <v>1009.9199999996927</v>
      </c>
      <c r="S195" s="84">
        <v>994.800000001851</v>
      </c>
      <c r="T195" s="119">
        <v>1001.9999999989523</v>
      </c>
      <c r="U195" s="84">
        <v>900.24000000266824</v>
      </c>
      <c r="V195" s="84">
        <v>831.11999999819091</v>
      </c>
      <c r="W195" s="84">
        <v>856.79999999993015</v>
      </c>
      <c r="X195" s="84">
        <v>830.39999999891734</v>
      </c>
      <c r="Y195" s="84">
        <v>855.12000000308035</v>
      </c>
      <c r="Z195" s="84">
        <v>814.07999999646563</v>
      </c>
      <c r="AA195" s="84">
        <v>20020.559999998659</v>
      </c>
      <c r="AB195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38"/>
    </row>
    <row r="196" spans="1:289" s="39" customFormat="1" x14ac:dyDescent="0.25">
      <c r="A196" s="70">
        <v>12</v>
      </c>
      <c r="B196" s="79" t="s">
        <v>91</v>
      </c>
      <c r="C196" s="84">
        <v>135.72000000031039</v>
      </c>
      <c r="D196" s="84">
        <v>234.72000000001572</v>
      </c>
      <c r="E196" s="84">
        <v>245.87999999966996</v>
      </c>
      <c r="F196" s="84">
        <v>246.60000000030777</v>
      </c>
      <c r="G196" s="84">
        <v>233.64000000028682</v>
      </c>
      <c r="H196" s="84">
        <v>226.0799999997289</v>
      </c>
      <c r="I196" s="84">
        <v>212.39999999988868</v>
      </c>
      <c r="J196" s="84">
        <v>185.40000000011787</v>
      </c>
      <c r="K196" s="84">
        <v>199.07999999995809</v>
      </c>
      <c r="L196" s="84">
        <v>181.44000000029337</v>
      </c>
      <c r="M196" s="84">
        <v>207.71999999942636</v>
      </c>
      <c r="N196" s="84">
        <v>272.88000000025932</v>
      </c>
      <c r="O196" s="84">
        <v>259.92000000023836</v>
      </c>
      <c r="P196" s="84">
        <v>278.63999999963198</v>
      </c>
      <c r="Q196" s="84">
        <v>282.2400000003654</v>
      </c>
      <c r="R196" s="84">
        <v>282.95999999936612</v>
      </c>
      <c r="S196" s="84">
        <v>262.80000000033397</v>
      </c>
      <c r="T196" s="119">
        <v>234.00000000019645</v>
      </c>
      <c r="U196" s="84">
        <v>227.52000000018597</v>
      </c>
      <c r="V196" s="84">
        <v>219.59999999971842</v>
      </c>
      <c r="W196" s="84">
        <v>246.2399999995796</v>
      </c>
      <c r="X196" s="84">
        <v>203.7600000004204</v>
      </c>
      <c r="Y196" s="84">
        <v>254.87999999986641</v>
      </c>
      <c r="Z196" s="84">
        <v>258.47999999978128</v>
      </c>
      <c r="AA196" s="84">
        <v>5592.5999999999476</v>
      </c>
      <c r="AB196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38"/>
    </row>
    <row r="197" spans="1:289" s="39" customFormat="1" x14ac:dyDescent="0.25">
      <c r="A197" s="70">
        <v>13</v>
      </c>
      <c r="B197" s="79" t="s">
        <v>92</v>
      </c>
      <c r="C197" s="84">
        <v>111.96000000054482</v>
      </c>
      <c r="D197" s="84">
        <v>105.11999999980617</v>
      </c>
      <c r="E197" s="84">
        <v>102.24000000052911</v>
      </c>
      <c r="F197" s="84">
        <v>102.60000000125729</v>
      </c>
      <c r="G197" s="84">
        <v>90.720000000146683</v>
      </c>
      <c r="H197" s="84">
        <v>88.199999998323619</v>
      </c>
      <c r="I197" s="84">
        <v>95.399999999790452</v>
      </c>
      <c r="J197" s="84">
        <v>114.12000000163971</v>
      </c>
      <c r="K197" s="84">
        <v>145.43999999950756</v>
      </c>
      <c r="L197" s="84">
        <v>151.55999999878986</v>
      </c>
      <c r="M197" s="84">
        <v>136.4400000009482</v>
      </c>
      <c r="N197" s="84">
        <v>168.11999999954423</v>
      </c>
      <c r="O197" s="84">
        <v>178.56000000101631</v>
      </c>
      <c r="P197" s="84">
        <v>185.0399999977526</v>
      </c>
      <c r="Q197" s="84">
        <v>190.08000000139873</v>
      </c>
      <c r="R197" s="84">
        <v>227.87999999927706</v>
      </c>
      <c r="S197" s="84">
        <v>201.24000000105298</v>
      </c>
      <c r="T197" s="119">
        <v>206.9999999996071</v>
      </c>
      <c r="U197" s="84">
        <v>185.39999999848078</v>
      </c>
      <c r="V197" s="84">
        <v>167.40000000136206</v>
      </c>
      <c r="W197" s="84">
        <v>165.24000000026717</v>
      </c>
      <c r="X197" s="84">
        <v>167.04000000063388</v>
      </c>
      <c r="Y197" s="84">
        <v>169.19999999845459</v>
      </c>
      <c r="Z197" s="84">
        <v>171.72000000027765</v>
      </c>
      <c r="AA197" s="84">
        <v>3627.7200000004086</v>
      </c>
      <c r="AB197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38"/>
    </row>
    <row r="198" spans="1:289" s="39" customFormat="1" x14ac:dyDescent="0.25">
      <c r="A198" s="70">
        <v>14</v>
      </c>
      <c r="B198" s="79" t="s">
        <v>93</v>
      </c>
      <c r="C198" s="84">
        <v>1239.8400000063702</v>
      </c>
      <c r="D198" s="84">
        <v>1188.9599999994971</v>
      </c>
      <c r="E198" s="84">
        <v>908.63999999128282</v>
      </c>
      <c r="F198" s="84">
        <v>1130.1600000006147</v>
      </c>
      <c r="G198" s="84">
        <v>980.16000000061467</v>
      </c>
      <c r="H198" s="84">
        <v>1057.9200000094716</v>
      </c>
      <c r="I198" s="84">
        <v>1231.9199999968987</v>
      </c>
      <c r="J198" s="84">
        <v>1272.7199999964796</v>
      </c>
      <c r="K198" s="84">
        <v>1262.8800000005867</v>
      </c>
      <c r="L198" s="84">
        <v>1312.7999999967869</v>
      </c>
      <c r="M198" s="84">
        <v>1410.2400000148918</v>
      </c>
      <c r="N198" s="84">
        <v>1245.6000000005588</v>
      </c>
      <c r="O198" s="84">
        <v>1476.7199999943841</v>
      </c>
      <c r="P198" s="84">
        <v>1346.4000000036322</v>
      </c>
      <c r="Q198" s="84">
        <v>1369.6799999917857</v>
      </c>
      <c r="R198" s="84">
        <v>1375.6799999973737</v>
      </c>
      <c r="S198" s="84">
        <v>1359.8399999958929</v>
      </c>
      <c r="T198" s="119">
        <v>1553.5200000100303</v>
      </c>
      <c r="U198" s="84">
        <v>1455.8399999979883</v>
      </c>
      <c r="V198" s="84">
        <v>1485.3600000031292</v>
      </c>
      <c r="W198" s="84">
        <v>1709.2800000042189</v>
      </c>
      <c r="X198" s="84">
        <v>1667.7599999879021</v>
      </c>
      <c r="Y198" s="84">
        <v>1512.7200000104494</v>
      </c>
      <c r="Z198" s="84">
        <v>1433.279999991646</v>
      </c>
      <c r="AA198" s="84">
        <v>31987.920000002487</v>
      </c>
      <c r="AB198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38"/>
    </row>
    <row r="199" spans="1:289" s="39" customFormat="1" x14ac:dyDescent="0.25">
      <c r="A199" s="70">
        <v>15</v>
      </c>
      <c r="B199" s="79" t="s">
        <v>94</v>
      </c>
      <c r="C199" s="84">
        <v>0</v>
      </c>
      <c r="D199" s="84">
        <v>0</v>
      </c>
      <c r="E199" s="84">
        <v>0</v>
      </c>
      <c r="F199" s="84">
        <v>0</v>
      </c>
      <c r="G199" s="84">
        <v>0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0</v>
      </c>
      <c r="S199" s="84">
        <v>0</v>
      </c>
      <c r="T199" s="119">
        <v>0</v>
      </c>
      <c r="U199" s="84">
        <v>0</v>
      </c>
      <c r="V199" s="84">
        <v>0</v>
      </c>
      <c r="W199" s="84">
        <v>0</v>
      </c>
      <c r="X199" s="84">
        <v>0</v>
      </c>
      <c r="Y199" s="84">
        <v>0</v>
      </c>
      <c r="Z199" s="84">
        <v>0</v>
      </c>
      <c r="AA199" s="84">
        <v>0</v>
      </c>
      <c r="AB199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38"/>
    </row>
    <row r="200" spans="1:289" s="39" customFormat="1" x14ac:dyDescent="0.25">
      <c r="A200" s="70">
        <v>16</v>
      </c>
      <c r="B200" s="79" t="s">
        <v>95</v>
      </c>
      <c r="C200" s="84">
        <v>937.92000000030384</v>
      </c>
      <c r="D200" s="84">
        <v>989.03999999893131</v>
      </c>
      <c r="E200" s="84">
        <v>958.56000000057975</v>
      </c>
      <c r="F200" s="84">
        <v>974.88000000084867</v>
      </c>
      <c r="G200" s="84">
        <v>815.75999999986379</v>
      </c>
      <c r="H200" s="84">
        <v>786.96000000054482</v>
      </c>
      <c r="I200" s="84">
        <v>874.55999999874621</v>
      </c>
      <c r="J200" s="84">
        <v>774.47999999931199</v>
      </c>
      <c r="K200" s="84">
        <v>767.52000000051339</v>
      </c>
      <c r="L200" s="84">
        <v>1027.6800000006915</v>
      </c>
      <c r="M200" s="84">
        <v>1039.1999999999825</v>
      </c>
      <c r="N200" s="84">
        <v>972.95999999914784</v>
      </c>
      <c r="O200" s="84">
        <v>952.08000000056927</v>
      </c>
      <c r="P200" s="84">
        <v>936.23999999908847</v>
      </c>
      <c r="Q200" s="84">
        <v>919.92000000100234</v>
      </c>
      <c r="R200" s="84">
        <v>769.44000000003143</v>
      </c>
      <c r="S200" s="84">
        <v>924.47999999931199</v>
      </c>
      <c r="T200" s="119">
        <v>983.99999999965075</v>
      </c>
      <c r="U200" s="84">
        <v>1030.800000000454</v>
      </c>
      <c r="V200" s="84">
        <v>866.88000000067404</v>
      </c>
      <c r="W200" s="84">
        <v>907.4399999997695</v>
      </c>
      <c r="X200" s="84">
        <v>765.3600000005099</v>
      </c>
      <c r="Y200" s="84">
        <v>1008.4799999989627</v>
      </c>
      <c r="Z200" s="84">
        <v>925.20000000076834</v>
      </c>
      <c r="AA200" s="84">
        <v>21909.840000000258</v>
      </c>
      <c r="AB20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38"/>
    </row>
    <row r="201" spans="1:289" s="39" customFormat="1" x14ac:dyDescent="0.25">
      <c r="A201" s="70">
        <v>17</v>
      </c>
      <c r="B201" s="79" t="s">
        <v>96</v>
      </c>
      <c r="C201" s="84">
        <v>134.16000000070198</v>
      </c>
      <c r="D201" s="84">
        <v>336.72000000005937</v>
      </c>
      <c r="E201" s="84">
        <v>322.55999999979394</v>
      </c>
      <c r="F201" s="84">
        <v>315.3600000005099</v>
      </c>
      <c r="G201" s="84">
        <v>114.71999999848776</v>
      </c>
      <c r="H201" s="84">
        <v>0.96000000194180757</v>
      </c>
      <c r="I201" s="84">
        <v>0.23999999830266461</v>
      </c>
      <c r="J201" s="84">
        <v>0</v>
      </c>
      <c r="K201" s="84">
        <v>35.5199999998149</v>
      </c>
      <c r="L201" s="84">
        <v>347.28000000177417</v>
      </c>
      <c r="M201" s="84">
        <v>387.83999999868684</v>
      </c>
      <c r="N201" s="84">
        <v>230.16000000061467</v>
      </c>
      <c r="O201" s="84">
        <v>224.88000000084867</v>
      </c>
      <c r="P201" s="84">
        <v>183.59999999811407</v>
      </c>
      <c r="Q201" s="84">
        <v>202.08000000056927</v>
      </c>
      <c r="R201" s="84">
        <v>24.719999999797437</v>
      </c>
      <c r="S201" s="84">
        <v>161.28000000098837</v>
      </c>
      <c r="T201" s="119">
        <v>319.68000000051688</v>
      </c>
      <c r="U201" s="84">
        <v>253.9199999984703</v>
      </c>
      <c r="V201" s="84">
        <v>110.88000000163447</v>
      </c>
      <c r="W201" s="84">
        <v>753.35999999806518</v>
      </c>
      <c r="X201" s="84">
        <v>941.04000000006636</v>
      </c>
      <c r="Y201" s="84">
        <v>202.32000000105472</v>
      </c>
      <c r="Z201" s="84">
        <v>190.55999999909545</v>
      </c>
      <c r="AA201" s="84">
        <v>5793.8399999999092</v>
      </c>
      <c r="AB201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38"/>
    </row>
    <row r="202" spans="1:289" s="39" customFormat="1" x14ac:dyDescent="0.25">
      <c r="A202" s="70">
        <v>18</v>
      </c>
      <c r="B202" s="79" t="s">
        <v>97</v>
      </c>
      <c r="C202" s="84">
        <v>0</v>
      </c>
      <c r="D202" s="84">
        <v>0</v>
      </c>
      <c r="E202" s="84">
        <v>0</v>
      </c>
      <c r="F202" s="84">
        <v>0</v>
      </c>
      <c r="G202" s="84">
        <v>0</v>
      </c>
      <c r="H202" s="84">
        <v>0</v>
      </c>
      <c r="I202" s="84">
        <v>0</v>
      </c>
      <c r="J202" s="84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0</v>
      </c>
      <c r="R202" s="84">
        <v>0</v>
      </c>
      <c r="S202" s="84">
        <v>0</v>
      </c>
      <c r="T202" s="119">
        <v>0</v>
      </c>
      <c r="U202" s="84">
        <v>0</v>
      </c>
      <c r="V202" s="84">
        <v>0</v>
      </c>
      <c r="W202" s="84">
        <v>0</v>
      </c>
      <c r="X202" s="84">
        <v>0</v>
      </c>
      <c r="Y202" s="84">
        <v>0</v>
      </c>
      <c r="Z202" s="84">
        <v>0</v>
      </c>
      <c r="AA202" s="84">
        <v>0</v>
      </c>
      <c r="AB202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38"/>
    </row>
    <row r="203" spans="1:289" s="39" customFormat="1" x14ac:dyDescent="0.25">
      <c r="A203" s="70">
        <v>19</v>
      </c>
      <c r="B203" s="79" t="s">
        <v>98</v>
      </c>
      <c r="C203" s="84">
        <v>64.31999999913387</v>
      </c>
      <c r="D203" s="84">
        <v>63.35999999937485</v>
      </c>
      <c r="E203" s="84">
        <v>63.840000000345754</v>
      </c>
      <c r="F203" s="84">
        <v>64.320000001316657</v>
      </c>
      <c r="G203" s="84">
        <v>60.719999998400453</v>
      </c>
      <c r="H203" s="84">
        <v>58.080000001791632</v>
      </c>
      <c r="I203" s="84">
        <v>64.800000000104774</v>
      </c>
      <c r="J203" s="84">
        <v>66.239999998651911</v>
      </c>
      <c r="K203" s="84">
        <v>71.520000000600703</v>
      </c>
      <c r="L203" s="84">
        <v>83.280000000377186</v>
      </c>
      <c r="M203" s="84">
        <v>89.279999999416759</v>
      </c>
      <c r="N203" s="84">
        <v>95.999999999912689</v>
      </c>
      <c r="O203" s="84">
        <v>98.879999999189749</v>
      </c>
      <c r="P203" s="84">
        <v>108.48000000114553</v>
      </c>
      <c r="Q203" s="84">
        <v>109.43999999872176</v>
      </c>
      <c r="R203" s="84">
        <v>114.72000000067055</v>
      </c>
      <c r="S203" s="84">
        <v>109.68000000139</v>
      </c>
      <c r="T203" s="119">
        <v>100.55999999822234</v>
      </c>
      <c r="U203" s="84">
        <v>97.200000000157161</v>
      </c>
      <c r="V203" s="84">
        <v>81.600000001344597</v>
      </c>
      <c r="W203" s="84">
        <v>80.399999998917338</v>
      </c>
      <c r="X203" s="84">
        <v>75.840000000607688</v>
      </c>
      <c r="Y203" s="84">
        <v>76.319999999395804</v>
      </c>
      <c r="Z203" s="84">
        <v>72.960000001330627</v>
      </c>
      <c r="AA203" s="84">
        <v>1971.8400000005204</v>
      </c>
      <c r="AB203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38"/>
    </row>
    <row r="204" spans="1:289" s="39" customFormat="1" x14ac:dyDescent="0.25">
      <c r="A204" s="70">
        <v>20</v>
      </c>
      <c r="B204" s="79" t="s">
        <v>99</v>
      </c>
      <c r="C204" s="84">
        <v>255.41999999986729</v>
      </c>
      <c r="D204" s="84">
        <v>242.28000000002794</v>
      </c>
      <c r="E204" s="84">
        <v>190.7999999995809</v>
      </c>
      <c r="F204" s="84">
        <v>186.48000000393949</v>
      </c>
      <c r="G204" s="84">
        <v>182.3999999978696</v>
      </c>
      <c r="H204" s="84">
        <v>209.58000000100583</v>
      </c>
      <c r="I204" s="84">
        <v>256.92000000126427</v>
      </c>
      <c r="J204" s="84">
        <v>254.81999999756226</v>
      </c>
      <c r="K204" s="84">
        <v>275.22000000171829</v>
      </c>
      <c r="L204" s="84">
        <v>272.16000000044005</v>
      </c>
      <c r="M204" s="84">
        <v>268.13999999722</v>
      </c>
      <c r="N204" s="84">
        <v>246.36000000173226</v>
      </c>
      <c r="O204" s="84">
        <v>233.64000000001397</v>
      </c>
      <c r="P204" s="84">
        <v>234.35999999928754</v>
      </c>
      <c r="Q204" s="84">
        <v>243.96000000124332</v>
      </c>
      <c r="R204" s="84">
        <v>323.27999999688473</v>
      </c>
      <c r="S204" s="84">
        <v>318.48000000027241</v>
      </c>
      <c r="T204" s="119">
        <v>313.44000000099186</v>
      </c>
      <c r="U204" s="84">
        <v>300</v>
      </c>
      <c r="V204" s="84">
        <v>315.8400000014808</v>
      </c>
      <c r="W204" s="84">
        <v>305.93999999837251</v>
      </c>
      <c r="X204" s="84">
        <v>316.14000000263331</v>
      </c>
      <c r="Y204" s="84">
        <v>293.09999999968568</v>
      </c>
      <c r="Z204" s="84">
        <v>312.47999999905005</v>
      </c>
      <c r="AA204" s="84">
        <v>6351.2400000021444</v>
      </c>
      <c r="AB204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38"/>
    </row>
    <row r="205" spans="1:289" s="39" customFormat="1" x14ac:dyDescent="0.25">
      <c r="A205" s="70">
        <v>21</v>
      </c>
      <c r="B205" s="79" t="s">
        <v>100</v>
      </c>
      <c r="C205" s="84">
        <v>566.87999999849126</v>
      </c>
      <c r="D205" s="84">
        <v>553.80000000150176</v>
      </c>
      <c r="E205" s="84">
        <v>514.31999999913387</v>
      </c>
      <c r="F205" s="84">
        <v>505.44000000081724</v>
      </c>
      <c r="G205" s="84">
        <v>499.20000000129221</v>
      </c>
      <c r="H205" s="84">
        <v>510.48000000009779</v>
      </c>
      <c r="I205" s="84">
        <v>564.23999999969965</v>
      </c>
      <c r="J205" s="84">
        <v>564.11999999836553</v>
      </c>
      <c r="K205" s="84">
        <v>598.20000000181608</v>
      </c>
      <c r="L205" s="84">
        <v>606.59999999916181</v>
      </c>
      <c r="M205" s="84">
        <v>625.43999999907101</v>
      </c>
      <c r="N205" s="84">
        <v>608.76000000134809</v>
      </c>
      <c r="O205" s="84">
        <v>591.23999999865191</v>
      </c>
      <c r="P205" s="84">
        <v>603.35999999806518</v>
      </c>
      <c r="Q205" s="84">
        <v>615.3600000005099</v>
      </c>
      <c r="R205" s="84">
        <v>682.4399999997695</v>
      </c>
      <c r="S205" s="84">
        <v>679.67999999964377</v>
      </c>
      <c r="T205" s="119">
        <v>660.96000000106869</v>
      </c>
      <c r="U205" s="84">
        <v>648.96000000298955</v>
      </c>
      <c r="V205" s="84">
        <v>655.31999999948312</v>
      </c>
      <c r="W205" s="84">
        <v>605.87999999988824</v>
      </c>
      <c r="X205" s="84">
        <v>585.59999999706633</v>
      </c>
      <c r="Y205" s="84">
        <v>601.44000000291271</v>
      </c>
      <c r="Z205" s="84">
        <v>622.67999999894528</v>
      </c>
      <c r="AA205" s="84">
        <v>14270.39999999979</v>
      </c>
      <c r="AB205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38"/>
    </row>
    <row r="206" spans="1:289" s="42" customFormat="1" ht="18.75" thickBot="1" x14ac:dyDescent="0.3">
      <c r="A206" s="70">
        <v>22</v>
      </c>
      <c r="B206" s="79" t="s">
        <v>101</v>
      </c>
      <c r="C206" s="84">
        <v>0</v>
      </c>
      <c r="D206" s="84">
        <v>0</v>
      </c>
      <c r="E206" s="84">
        <v>0</v>
      </c>
      <c r="F206" s="84">
        <v>0</v>
      </c>
      <c r="G206" s="84">
        <v>0</v>
      </c>
      <c r="H206" s="84">
        <v>0</v>
      </c>
      <c r="I206" s="84">
        <v>0</v>
      </c>
      <c r="J206" s="84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0</v>
      </c>
      <c r="S206" s="84">
        <v>0</v>
      </c>
      <c r="T206" s="119">
        <v>0</v>
      </c>
      <c r="U206" s="84">
        <v>0</v>
      </c>
      <c r="V206" s="84">
        <v>0</v>
      </c>
      <c r="W206" s="84">
        <v>0</v>
      </c>
      <c r="X206" s="84">
        <v>0</v>
      </c>
      <c r="Y206" s="84">
        <v>0</v>
      </c>
      <c r="Z206" s="84">
        <v>0</v>
      </c>
      <c r="AA206" s="84">
        <v>0</v>
      </c>
      <c r="AB206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41"/>
    </row>
    <row r="207" spans="1:289" s="36" customFormat="1" x14ac:dyDescent="0.25">
      <c r="A207" s="70">
        <v>23</v>
      </c>
      <c r="B207" s="79" t="s">
        <v>102</v>
      </c>
      <c r="C207" s="84">
        <v>861.60000000090804</v>
      </c>
      <c r="D207" s="84">
        <v>807.36000000033528</v>
      </c>
      <c r="E207" s="84">
        <v>860.15999999362975</v>
      </c>
      <c r="F207" s="84">
        <v>900</v>
      </c>
      <c r="G207" s="84">
        <v>789.00000000139698</v>
      </c>
      <c r="H207" s="84">
        <v>715.7999999995809</v>
      </c>
      <c r="I207" s="84">
        <v>888.84000000252854</v>
      </c>
      <c r="J207" s="84">
        <v>981.12000000255648</v>
      </c>
      <c r="K207" s="84">
        <v>940.43999999994412</v>
      </c>
      <c r="L207" s="84">
        <v>1010.8799999929033</v>
      </c>
      <c r="M207" s="84">
        <v>938.6400000017602</v>
      </c>
      <c r="N207" s="84">
        <v>1032.2400000033667</v>
      </c>
      <c r="O207" s="84">
        <v>962.75999999488704</v>
      </c>
      <c r="P207" s="84">
        <v>1098.840000006021</v>
      </c>
      <c r="Q207" s="84">
        <v>986.4000000001397</v>
      </c>
      <c r="R207" s="84">
        <v>1158.5999999981141</v>
      </c>
      <c r="S207" s="84">
        <v>1069.1999999951804</v>
      </c>
      <c r="T207" s="119">
        <v>1135.5600000038976</v>
      </c>
      <c r="U207" s="84">
        <v>1023.8399999972899</v>
      </c>
      <c r="V207" s="84">
        <v>1105.8000000048196</v>
      </c>
      <c r="W207" s="84">
        <v>1168.4399999940069</v>
      </c>
      <c r="X207" s="84">
        <v>1190.0400000071386</v>
      </c>
      <c r="Y207" s="84">
        <v>1073.0399999942165</v>
      </c>
      <c r="Z207" s="84">
        <v>989.76000000257045</v>
      </c>
      <c r="AA207" s="84">
        <v>23688.359999997192</v>
      </c>
      <c r="AB207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35"/>
    </row>
    <row r="208" spans="1:289" s="42" customFormat="1" ht="18.75" thickBot="1" x14ac:dyDescent="0.3">
      <c r="A208" s="70">
        <v>24</v>
      </c>
      <c r="B208" s="79" t="s">
        <v>103</v>
      </c>
      <c r="C208" s="84">
        <v>1151.9999999989523</v>
      </c>
      <c r="D208" s="84">
        <v>1062.0000000024447</v>
      </c>
      <c r="E208" s="84">
        <v>1019.0400000050431</v>
      </c>
      <c r="F208" s="84">
        <v>973.43999999575317</v>
      </c>
      <c r="G208" s="84">
        <v>848.15999999991618</v>
      </c>
      <c r="H208" s="84">
        <v>861.60000000090804</v>
      </c>
      <c r="I208" s="84">
        <v>940.32000000297558</v>
      </c>
      <c r="J208" s="84">
        <v>1053.5999999963678</v>
      </c>
      <c r="K208" s="84">
        <v>1248.4799999976531</v>
      </c>
      <c r="L208" s="84">
        <v>1391.5199999988545</v>
      </c>
      <c r="M208" s="84">
        <v>1420.8000000013271</v>
      </c>
      <c r="N208" s="84">
        <v>1438.8000000006286</v>
      </c>
      <c r="O208" s="84">
        <v>1523.2800000056159</v>
      </c>
      <c r="P208" s="84">
        <v>1525.6799999973737</v>
      </c>
      <c r="Q208" s="84">
        <v>1556.3999999983935</v>
      </c>
      <c r="R208" s="84">
        <v>1615.9199999965494</v>
      </c>
      <c r="S208" s="84">
        <v>1633.6800000019139</v>
      </c>
      <c r="T208" s="119">
        <v>1571.5200000006007</v>
      </c>
      <c r="U208" s="84">
        <v>1492.0799999992596</v>
      </c>
      <c r="V208" s="84">
        <v>1460.1600000023609</v>
      </c>
      <c r="W208" s="84">
        <v>1578.7200000020675</v>
      </c>
      <c r="X208" s="84">
        <v>1564.7999999957392</v>
      </c>
      <c r="Y208" s="84">
        <v>1439.5199999999022</v>
      </c>
      <c r="Z208" s="84">
        <v>1266.9600000022911</v>
      </c>
      <c r="AA208" s="84">
        <v>31638.480000002892</v>
      </c>
      <c r="AB208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41"/>
    </row>
    <row r="209" spans="1:289" s="44" customFormat="1" x14ac:dyDescent="0.25">
      <c r="A209" s="70">
        <v>25</v>
      </c>
      <c r="B209" s="79" t="s">
        <v>79</v>
      </c>
      <c r="C209" s="84">
        <v>703.03</v>
      </c>
      <c r="D209" s="84">
        <v>710.44</v>
      </c>
      <c r="E209" s="84">
        <v>728.56</v>
      </c>
      <c r="F209" s="84">
        <v>719.23</v>
      </c>
      <c r="G209" s="84">
        <v>662.03</v>
      </c>
      <c r="H209" s="84">
        <v>663.64</v>
      </c>
      <c r="I209" s="84">
        <v>795.59</v>
      </c>
      <c r="J209" s="84">
        <v>812.1</v>
      </c>
      <c r="K209" s="84">
        <v>942.03</v>
      </c>
      <c r="L209" s="84">
        <v>1168.7</v>
      </c>
      <c r="M209" s="84">
        <v>1237.67</v>
      </c>
      <c r="N209" s="84">
        <v>1222.75</v>
      </c>
      <c r="O209" s="84">
        <v>1227.24</v>
      </c>
      <c r="P209" s="84">
        <v>1210.68</v>
      </c>
      <c r="Q209" s="84">
        <v>1250.8800000000001</v>
      </c>
      <c r="R209" s="84">
        <v>1275.32</v>
      </c>
      <c r="S209" s="84">
        <v>1211.1600000000001</v>
      </c>
      <c r="T209" s="119">
        <v>1093.71</v>
      </c>
      <c r="U209" s="84">
        <v>967.33</v>
      </c>
      <c r="V209" s="84">
        <v>897.7</v>
      </c>
      <c r="W209" s="84">
        <v>946.31</v>
      </c>
      <c r="X209" s="84">
        <v>921.92</v>
      </c>
      <c r="Y209" s="84">
        <v>857.73</v>
      </c>
      <c r="Z209" s="84">
        <v>789.42</v>
      </c>
      <c r="AA209" s="84">
        <v>23015.17</v>
      </c>
      <c r="AB209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43"/>
    </row>
    <row r="210" spans="1:289" s="39" customFormat="1" x14ac:dyDescent="0.25">
      <c r="A210" s="70">
        <v>26</v>
      </c>
      <c r="B210" s="79" t="s">
        <v>80</v>
      </c>
      <c r="C210" s="84">
        <v>12.93</v>
      </c>
      <c r="D210" s="84">
        <v>11.09</v>
      </c>
      <c r="E210" s="84">
        <v>10.96</v>
      </c>
      <c r="F210" s="84">
        <v>10.66</v>
      </c>
      <c r="G210" s="84">
        <v>9.6999999999999993</v>
      </c>
      <c r="H210" s="84">
        <v>9.2200000000000006</v>
      </c>
      <c r="I210" s="84">
        <v>10.28</v>
      </c>
      <c r="J210" s="84">
        <v>20.76</v>
      </c>
      <c r="K210" s="84">
        <v>62.72</v>
      </c>
      <c r="L210" s="84">
        <v>63.58</v>
      </c>
      <c r="M210" s="84">
        <v>62.27</v>
      </c>
      <c r="N210" s="84">
        <v>63.1</v>
      </c>
      <c r="O210" s="84">
        <v>17.739999999999998</v>
      </c>
      <c r="P210" s="84">
        <v>63.43</v>
      </c>
      <c r="Q210" s="84">
        <v>61.61</v>
      </c>
      <c r="R210" s="84">
        <v>60.25</v>
      </c>
      <c r="S210" s="84">
        <v>61.71</v>
      </c>
      <c r="T210" s="119">
        <v>65.319999999999993</v>
      </c>
      <c r="U210" s="84">
        <v>67.459999999999994</v>
      </c>
      <c r="V210" s="84">
        <v>65.900000000000006</v>
      </c>
      <c r="W210" s="84">
        <v>66.2</v>
      </c>
      <c r="X210" s="84">
        <v>25.35</v>
      </c>
      <c r="Y210" s="84">
        <v>9.3699999999999992</v>
      </c>
      <c r="Z210" s="84">
        <v>9</v>
      </c>
      <c r="AA210" s="84">
        <v>920.61</v>
      </c>
      <c r="AB21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38"/>
    </row>
    <row r="211" spans="1:289" s="39" customFormat="1" x14ac:dyDescent="0.25">
      <c r="A211" s="70">
        <v>27</v>
      </c>
      <c r="B211" s="79" t="s">
        <v>81</v>
      </c>
      <c r="C211" s="84">
        <v>11.38</v>
      </c>
      <c r="D211" s="84">
        <v>11.21</v>
      </c>
      <c r="E211" s="84">
        <v>11.38</v>
      </c>
      <c r="F211" s="84">
        <v>11.32</v>
      </c>
      <c r="G211" s="84">
        <v>11.23</v>
      </c>
      <c r="H211" s="84">
        <v>10.84</v>
      </c>
      <c r="I211" s="84">
        <v>10.28</v>
      </c>
      <c r="J211" s="84">
        <v>5.8</v>
      </c>
      <c r="K211" s="84">
        <v>14.81</v>
      </c>
      <c r="L211" s="84">
        <v>0.02</v>
      </c>
      <c r="M211" s="84">
        <v>0.04</v>
      </c>
      <c r="N211" s="84">
        <v>0.02</v>
      </c>
      <c r="O211" s="84">
        <v>0.04</v>
      </c>
      <c r="P211" s="84">
        <v>0.02</v>
      </c>
      <c r="Q211" s="84">
        <v>0.04</v>
      </c>
      <c r="R211" s="84">
        <v>0.02</v>
      </c>
      <c r="S211" s="84">
        <v>0.04</v>
      </c>
      <c r="T211" s="119">
        <v>0.02</v>
      </c>
      <c r="U211" s="84">
        <v>0.04</v>
      </c>
      <c r="V211" s="84">
        <v>0.02</v>
      </c>
      <c r="W211" s="84">
        <v>0.04</v>
      </c>
      <c r="X211" s="84">
        <v>0.04</v>
      </c>
      <c r="Y211" s="84">
        <v>0.02</v>
      </c>
      <c r="Z211" s="84">
        <v>0.04</v>
      </c>
      <c r="AA211" s="84">
        <v>98.710000000000036</v>
      </c>
      <c r="AB211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38"/>
    </row>
    <row r="212" spans="1:289" s="39" customFormat="1" x14ac:dyDescent="0.25">
      <c r="A212" s="70">
        <v>28</v>
      </c>
      <c r="B212" s="79" t="s">
        <v>82</v>
      </c>
      <c r="C212" s="84">
        <v>0.02</v>
      </c>
      <c r="D212" s="84">
        <v>0.02</v>
      </c>
      <c r="E212" s="84">
        <v>0.02</v>
      </c>
      <c r="F212" s="84">
        <v>0.02</v>
      </c>
      <c r="G212" s="84">
        <v>0.02</v>
      </c>
      <c r="H212" s="84">
        <v>0.02</v>
      </c>
      <c r="I212" s="84">
        <v>0.02</v>
      </c>
      <c r="J212" s="84">
        <v>0.02</v>
      </c>
      <c r="K212" s="84">
        <v>0.02</v>
      </c>
      <c r="L212" s="84">
        <v>0.02</v>
      </c>
      <c r="M212" s="84">
        <v>0</v>
      </c>
      <c r="N212" s="84">
        <v>0.02</v>
      </c>
      <c r="O212" s="84">
        <v>0.02</v>
      </c>
      <c r="P212" s="84">
        <v>0.02</v>
      </c>
      <c r="Q212" s="84">
        <v>0.02</v>
      </c>
      <c r="R212" s="84">
        <v>0.02</v>
      </c>
      <c r="S212" s="84">
        <v>0.02</v>
      </c>
      <c r="T212" s="119">
        <v>0.02</v>
      </c>
      <c r="U212" s="84">
        <v>0.02</v>
      </c>
      <c r="V212" s="84">
        <v>0.02</v>
      </c>
      <c r="W212" s="84">
        <v>0.02</v>
      </c>
      <c r="X212" s="84">
        <v>0.02</v>
      </c>
      <c r="Y212" s="84">
        <v>0.02</v>
      </c>
      <c r="Z212" s="84">
        <v>0.02</v>
      </c>
      <c r="AA212" s="84">
        <v>0.46000000000000013</v>
      </c>
      <c r="AB212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38"/>
    </row>
    <row r="213" spans="1:289" s="39" customFormat="1" x14ac:dyDescent="0.25">
      <c r="A213" s="70">
        <v>29</v>
      </c>
      <c r="B213" s="79" t="s">
        <v>83</v>
      </c>
      <c r="C213" s="84">
        <v>3.56</v>
      </c>
      <c r="D213" s="84">
        <v>3.56</v>
      </c>
      <c r="E213" s="84">
        <v>3.6</v>
      </c>
      <c r="F213" s="84">
        <v>3.62</v>
      </c>
      <c r="G213" s="84">
        <v>3.6</v>
      </c>
      <c r="H213" s="84">
        <v>3.53</v>
      </c>
      <c r="I213" s="84">
        <v>3.78</v>
      </c>
      <c r="J213" s="84">
        <v>4</v>
      </c>
      <c r="K213" s="84">
        <v>45.11</v>
      </c>
      <c r="L213" s="84">
        <v>58.68</v>
      </c>
      <c r="M213" s="84">
        <v>19.04</v>
      </c>
      <c r="N213" s="84">
        <v>13.28</v>
      </c>
      <c r="O213" s="84">
        <v>3.46</v>
      </c>
      <c r="P213" s="84">
        <v>6.44</v>
      </c>
      <c r="Q213" s="84">
        <v>7.4</v>
      </c>
      <c r="R213" s="84">
        <v>14.81</v>
      </c>
      <c r="S213" s="84">
        <v>11.25</v>
      </c>
      <c r="T213" s="119">
        <v>22.48</v>
      </c>
      <c r="U213" s="84">
        <v>22.32</v>
      </c>
      <c r="V213" s="84">
        <v>17.95</v>
      </c>
      <c r="W213" s="84">
        <v>8.42</v>
      </c>
      <c r="X213" s="84">
        <v>5.0199999999999996</v>
      </c>
      <c r="Y213" s="84">
        <v>3.91</v>
      </c>
      <c r="Z213" s="84">
        <v>3.55</v>
      </c>
      <c r="AA213" s="84">
        <v>292.37</v>
      </c>
      <c r="AB213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38"/>
    </row>
    <row r="214" spans="1:289" s="39" customFormat="1" x14ac:dyDescent="0.25">
      <c r="A214" s="70">
        <v>30</v>
      </c>
      <c r="B214" s="79" t="s">
        <v>84</v>
      </c>
      <c r="C214" s="84">
        <v>0</v>
      </c>
      <c r="D214" s="84">
        <v>0</v>
      </c>
      <c r="E214" s="84">
        <v>0</v>
      </c>
      <c r="F214" s="84">
        <v>0</v>
      </c>
      <c r="G214" s="84">
        <v>0</v>
      </c>
      <c r="H214" s="84">
        <v>0</v>
      </c>
      <c r="I214" s="84">
        <v>0</v>
      </c>
      <c r="J214" s="84">
        <v>0</v>
      </c>
      <c r="K214" s="84">
        <v>3.7</v>
      </c>
      <c r="L214" s="84">
        <v>22.08</v>
      </c>
      <c r="M214" s="84">
        <v>13.04</v>
      </c>
      <c r="N214" s="84">
        <v>30.2</v>
      </c>
      <c r="O214" s="84">
        <v>11.32</v>
      </c>
      <c r="P214" s="84">
        <v>35.869999999999997</v>
      </c>
      <c r="Q214" s="84">
        <v>53.2</v>
      </c>
      <c r="R214" s="84">
        <v>84.43</v>
      </c>
      <c r="S214" s="84">
        <v>25.21</v>
      </c>
      <c r="T214" s="119">
        <v>10.87</v>
      </c>
      <c r="U214" s="84">
        <v>10</v>
      </c>
      <c r="V214" s="84">
        <v>10.09</v>
      </c>
      <c r="W214" s="84">
        <v>10.58</v>
      </c>
      <c r="X214" s="84">
        <v>10.47</v>
      </c>
      <c r="Y214" s="84">
        <v>10.62</v>
      </c>
      <c r="Z214" s="84">
        <v>10.64</v>
      </c>
      <c r="AA214" s="84">
        <v>352.32</v>
      </c>
      <c r="AB214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38"/>
    </row>
    <row r="215" spans="1:289" s="39" customFormat="1" x14ac:dyDescent="0.25">
      <c r="A215" s="70">
        <v>31</v>
      </c>
      <c r="B215" s="79" t="s">
        <v>85</v>
      </c>
      <c r="C215" s="84">
        <v>790.73</v>
      </c>
      <c r="D215" s="84">
        <v>725.58</v>
      </c>
      <c r="E215" s="84">
        <v>688.14</v>
      </c>
      <c r="F215" s="84">
        <v>654.6</v>
      </c>
      <c r="G215" s="84">
        <v>579.6</v>
      </c>
      <c r="H215" s="84">
        <v>578.66999999999996</v>
      </c>
      <c r="I215" s="84">
        <v>659.01</v>
      </c>
      <c r="J215" s="84">
        <v>763.21</v>
      </c>
      <c r="K215" s="84">
        <v>899.21</v>
      </c>
      <c r="L215" s="84">
        <v>983.56</v>
      </c>
      <c r="M215" s="84">
        <v>999.1</v>
      </c>
      <c r="N215" s="84">
        <v>1012.13</v>
      </c>
      <c r="O215" s="84">
        <v>1041.54</v>
      </c>
      <c r="P215" s="84">
        <v>1052.53</v>
      </c>
      <c r="Q215" s="84">
        <v>1113.44</v>
      </c>
      <c r="R215" s="84">
        <v>1141.53</v>
      </c>
      <c r="S215" s="84">
        <v>1152.77</v>
      </c>
      <c r="T215" s="119">
        <v>1090.83</v>
      </c>
      <c r="U215" s="84">
        <v>1046.58</v>
      </c>
      <c r="V215" s="84">
        <v>1030.48</v>
      </c>
      <c r="W215" s="84">
        <v>1141.71</v>
      </c>
      <c r="X215" s="84">
        <v>1092.3900000000001</v>
      </c>
      <c r="Y215" s="84">
        <v>1001.22</v>
      </c>
      <c r="Z215" s="84">
        <v>865.17</v>
      </c>
      <c r="AA215" s="84">
        <v>22103.73</v>
      </c>
      <c r="AB215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38"/>
    </row>
    <row r="216" spans="1:289" s="39" customFormat="1" x14ac:dyDescent="0.25">
      <c r="A216" s="70">
        <v>32</v>
      </c>
      <c r="B216" s="79" t="s">
        <v>86</v>
      </c>
      <c r="C216" s="84">
        <v>0</v>
      </c>
      <c r="D216" s="84">
        <v>0</v>
      </c>
      <c r="E216" s="84">
        <v>0</v>
      </c>
      <c r="F216" s="84">
        <v>0</v>
      </c>
      <c r="G216" s="84">
        <v>0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0</v>
      </c>
      <c r="S216" s="84">
        <v>0</v>
      </c>
      <c r="T216" s="119">
        <v>0</v>
      </c>
      <c r="U216" s="84">
        <v>0</v>
      </c>
      <c r="V216" s="84">
        <v>0</v>
      </c>
      <c r="W216" s="84">
        <v>0</v>
      </c>
      <c r="X216" s="84">
        <v>0</v>
      </c>
      <c r="Y216" s="84">
        <v>0</v>
      </c>
      <c r="Z216" s="84">
        <v>0</v>
      </c>
      <c r="AA216" s="84">
        <v>0</v>
      </c>
      <c r="AB216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38"/>
    </row>
    <row r="217" spans="1:289" s="39" customFormat="1" x14ac:dyDescent="0.25">
      <c r="A217" s="70">
        <v>33</v>
      </c>
      <c r="B217" s="79" t="s">
        <v>87</v>
      </c>
      <c r="C217" s="84">
        <v>119.88</v>
      </c>
      <c r="D217" s="84">
        <v>102.78</v>
      </c>
      <c r="E217" s="84">
        <v>103.87</v>
      </c>
      <c r="F217" s="84">
        <v>104.2</v>
      </c>
      <c r="G217" s="84">
        <v>114.16</v>
      </c>
      <c r="H217" s="84">
        <v>94.42</v>
      </c>
      <c r="I217" s="84">
        <v>97.34</v>
      </c>
      <c r="J217" s="84">
        <v>103.7</v>
      </c>
      <c r="K217" s="84">
        <v>116.44</v>
      </c>
      <c r="L217" s="84">
        <v>118.86</v>
      </c>
      <c r="M217" s="84">
        <v>121.49</v>
      </c>
      <c r="N217" s="84">
        <v>120.03</v>
      </c>
      <c r="O217" s="84">
        <v>121.24</v>
      </c>
      <c r="P217" s="84">
        <v>123.91</v>
      </c>
      <c r="Q217" s="84">
        <v>119.5</v>
      </c>
      <c r="R217" s="84">
        <v>122.57</v>
      </c>
      <c r="S217" s="84">
        <v>122.7</v>
      </c>
      <c r="T217" s="119">
        <v>115.03</v>
      </c>
      <c r="U217" s="84">
        <v>111.38</v>
      </c>
      <c r="V217" s="84">
        <v>105.52</v>
      </c>
      <c r="W217" s="84">
        <v>122.57</v>
      </c>
      <c r="X217" s="84">
        <v>120.43</v>
      </c>
      <c r="Y217" s="84">
        <v>113.82</v>
      </c>
      <c r="Z217" s="84">
        <v>108.77</v>
      </c>
      <c r="AA217" s="84">
        <v>2724.61</v>
      </c>
      <c r="AB217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38"/>
    </row>
    <row r="218" spans="1:289" s="39" customFormat="1" x14ac:dyDescent="0.25">
      <c r="A218" s="70">
        <v>34</v>
      </c>
      <c r="B218" s="79" t="s">
        <v>88</v>
      </c>
      <c r="C218" s="84">
        <v>629.97</v>
      </c>
      <c r="D218" s="84">
        <v>590.74</v>
      </c>
      <c r="E218" s="84">
        <v>570.14</v>
      </c>
      <c r="F218" s="84">
        <v>539.82000000000005</v>
      </c>
      <c r="G218" s="84">
        <v>497.75</v>
      </c>
      <c r="H218" s="84">
        <v>508.22</v>
      </c>
      <c r="I218" s="84">
        <v>548.86</v>
      </c>
      <c r="J218" s="84">
        <v>586.73</v>
      </c>
      <c r="K218" s="84">
        <v>598.67999999999995</v>
      </c>
      <c r="L218" s="84">
        <v>611.41999999999996</v>
      </c>
      <c r="M218" s="84">
        <v>612.1</v>
      </c>
      <c r="N218" s="84">
        <v>617.65</v>
      </c>
      <c r="O218" s="84">
        <v>639.30999999999995</v>
      </c>
      <c r="P218" s="84">
        <v>658.4</v>
      </c>
      <c r="Q218" s="84">
        <v>660.29</v>
      </c>
      <c r="R218" s="84">
        <v>683.76</v>
      </c>
      <c r="S218" s="84">
        <v>720.39</v>
      </c>
      <c r="T218" s="119">
        <v>710.26</v>
      </c>
      <c r="U218" s="84">
        <v>709.13</v>
      </c>
      <c r="V218" s="84">
        <v>737.86</v>
      </c>
      <c r="W218" s="84">
        <v>834.74</v>
      </c>
      <c r="X218" s="84">
        <v>830.84</v>
      </c>
      <c r="Y218" s="84">
        <v>777.09</v>
      </c>
      <c r="Z218" s="84">
        <v>701.11</v>
      </c>
      <c r="AA218" s="84">
        <v>15575.260000000002</v>
      </c>
      <c r="AB218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38"/>
    </row>
    <row r="219" spans="1:289" s="39" customFormat="1" x14ac:dyDescent="0.25">
      <c r="A219" s="70">
        <v>35</v>
      </c>
      <c r="B219" s="79" t="s">
        <v>150</v>
      </c>
      <c r="C219" s="84">
        <v>0</v>
      </c>
      <c r="D219" s="84">
        <v>0</v>
      </c>
      <c r="E219" s="84">
        <v>0</v>
      </c>
      <c r="F219" s="84">
        <v>0</v>
      </c>
      <c r="G219" s="84">
        <v>0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0</v>
      </c>
      <c r="R219" s="84">
        <v>0</v>
      </c>
      <c r="S219" s="84">
        <v>0</v>
      </c>
      <c r="T219" s="119">
        <v>0</v>
      </c>
      <c r="U219" s="84">
        <v>0</v>
      </c>
      <c r="V219" s="84">
        <v>0</v>
      </c>
      <c r="W219" s="84">
        <v>0</v>
      </c>
      <c r="X219" s="84">
        <v>0</v>
      </c>
      <c r="Y219" s="84">
        <v>0</v>
      </c>
      <c r="Z219" s="84">
        <v>0</v>
      </c>
      <c r="AA219" s="84">
        <v>0</v>
      </c>
      <c r="AB219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38"/>
    </row>
    <row r="220" spans="1:289" s="39" customFormat="1" x14ac:dyDescent="0.25">
      <c r="A220" s="70">
        <v>36</v>
      </c>
      <c r="B220" s="79" t="s">
        <v>151</v>
      </c>
      <c r="C220" s="84">
        <v>0</v>
      </c>
      <c r="D220" s="84">
        <v>0</v>
      </c>
      <c r="E220" s="84">
        <v>0</v>
      </c>
      <c r="F220" s="84">
        <v>0</v>
      </c>
      <c r="G220" s="84">
        <v>0</v>
      </c>
      <c r="H220" s="84">
        <v>0</v>
      </c>
      <c r="I220" s="84">
        <v>0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0</v>
      </c>
      <c r="S220" s="84">
        <v>0</v>
      </c>
      <c r="T220" s="119">
        <v>0</v>
      </c>
      <c r="U220" s="84">
        <v>0</v>
      </c>
      <c r="V220" s="84">
        <v>0</v>
      </c>
      <c r="W220" s="84">
        <v>0</v>
      </c>
      <c r="X220" s="84">
        <v>0</v>
      </c>
      <c r="Y220" s="84">
        <v>0</v>
      </c>
      <c r="Z220" s="84">
        <v>0</v>
      </c>
      <c r="AA220" s="84">
        <v>0</v>
      </c>
      <c r="AB22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38"/>
    </row>
    <row r="221" spans="1:289" s="39" customFormat="1" x14ac:dyDescent="0.25">
      <c r="A221" s="70">
        <v>37</v>
      </c>
      <c r="B221" s="79" t="s">
        <v>152</v>
      </c>
      <c r="C221" s="84">
        <v>264.10000000000002</v>
      </c>
      <c r="D221" s="84">
        <v>239.57</v>
      </c>
      <c r="E221" s="84">
        <v>219.48</v>
      </c>
      <c r="F221" s="84">
        <v>205.56</v>
      </c>
      <c r="G221" s="84">
        <v>190.56</v>
      </c>
      <c r="H221" s="84">
        <v>202.37</v>
      </c>
      <c r="I221" s="84">
        <v>227.78</v>
      </c>
      <c r="J221" s="84">
        <v>252.26</v>
      </c>
      <c r="K221" s="84">
        <v>262.39</v>
      </c>
      <c r="L221" s="84">
        <v>252.36</v>
      </c>
      <c r="M221" s="84">
        <v>243.7</v>
      </c>
      <c r="N221" s="84">
        <v>255.74</v>
      </c>
      <c r="O221" s="84">
        <v>288.43</v>
      </c>
      <c r="P221" s="84">
        <v>293.16000000000003</v>
      </c>
      <c r="Q221" s="84">
        <v>289.61</v>
      </c>
      <c r="R221" s="84">
        <v>304.58</v>
      </c>
      <c r="S221" s="84">
        <v>326.58999999999997</v>
      </c>
      <c r="T221" s="119">
        <v>333.05</v>
      </c>
      <c r="U221" s="84">
        <v>335.06</v>
      </c>
      <c r="V221" s="84">
        <v>351.82</v>
      </c>
      <c r="W221" s="84">
        <v>398.26</v>
      </c>
      <c r="X221" s="84">
        <v>414.84</v>
      </c>
      <c r="Y221" s="84">
        <v>361.34</v>
      </c>
      <c r="Z221" s="84">
        <v>301.73</v>
      </c>
      <c r="AA221" s="84">
        <v>6814.34</v>
      </c>
      <c r="AB221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38"/>
    </row>
    <row r="222" spans="1:289" s="39" customFormat="1" x14ac:dyDescent="0.25">
      <c r="A222" s="70">
        <v>38</v>
      </c>
      <c r="B222" s="79" t="s">
        <v>153</v>
      </c>
      <c r="C222" s="84">
        <v>43.58</v>
      </c>
      <c r="D222" s="84">
        <v>46.42</v>
      </c>
      <c r="E222" s="84">
        <v>40.75</v>
      </c>
      <c r="F222" s="84">
        <v>36.479999999999997</v>
      </c>
      <c r="G222" s="84">
        <v>27.26</v>
      </c>
      <c r="H222" s="84">
        <v>29.47</v>
      </c>
      <c r="I222" s="84">
        <v>29.33</v>
      </c>
      <c r="J222" s="84">
        <v>32.11</v>
      </c>
      <c r="K222" s="84">
        <v>39.07</v>
      </c>
      <c r="L222" s="84">
        <v>39.89</v>
      </c>
      <c r="M222" s="84">
        <v>38.590000000000003</v>
      </c>
      <c r="N222" s="84">
        <v>46.08</v>
      </c>
      <c r="O222" s="84">
        <v>52.75</v>
      </c>
      <c r="P222" s="84">
        <v>51.74</v>
      </c>
      <c r="Q222" s="84">
        <v>52.32</v>
      </c>
      <c r="R222" s="84">
        <v>49.44</v>
      </c>
      <c r="S222" s="84">
        <v>49.58</v>
      </c>
      <c r="T222" s="119">
        <v>50.16</v>
      </c>
      <c r="U222" s="84">
        <v>48.58</v>
      </c>
      <c r="V222" s="84">
        <v>48.05</v>
      </c>
      <c r="W222" s="84">
        <v>53.71</v>
      </c>
      <c r="X222" s="84">
        <v>50.59</v>
      </c>
      <c r="Y222" s="84">
        <v>49.58</v>
      </c>
      <c r="Z222" s="84">
        <v>49.73</v>
      </c>
      <c r="AA222" s="84">
        <v>1055.26</v>
      </c>
      <c r="AB222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38"/>
    </row>
    <row r="223" spans="1:289" s="39" customFormat="1" x14ac:dyDescent="0.25">
      <c r="A223" s="70">
        <v>39</v>
      </c>
      <c r="B223" s="79" t="s">
        <v>154</v>
      </c>
      <c r="C223" s="84">
        <v>0</v>
      </c>
      <c r="D223" s="84">
        <v>0</v>
      </c>
      <c r="E223" s="84">
        <v>0</v>
      </c>
      <c r="F223" s="84">
        <v>0</v>
      </c>
      <c r="G223" s="84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0</v>
      </c>
      <c r="S223" s="84">
        <v>0</v>
      </c>
      <c r="T223" s="119">
        <v>0</v>
      </c>
      <c r="U223" s="84">
        <v>0</v>
      </c>
      <c r="V223" s="84">
        <v>0</v>
      </c>
      <c r="W223" s="84">
        <v>0</v>
      </c>
      <c r="X223" s="84">
        <v>0</v>
      </c>
      <c r="Y223" s="84">
        <v>0</v>
      </c>
      <c r="Z223" s="84">
        <v>0</v>
      </c>
      <c r="AA223" s="84">
        <v>0</v>
      </c>
      <c r="AB223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38"/>
    </row>
    <row r="224" spans="1:289" s="39" customFormat="1" x14ac:dyDescent="0.25">
      <c r="A224" s="70">
        <v>40</v>
      </c>
      <c r="B224" s="79" t="s">
        <v>73</v>
      </c>
      <c r="C224" s="84">
        <v>345.24</v>
      </c>
      <c r="D224" s="84">
        <v>312.67</v>
      </c>
      <c r="E224" s="84">
        <v>291.14999999999998</v>
      </c>
      <c r="F224" s="84">
        <v>278.83999999999997</v>
      </c>
      <c r="G224" s="84">
        <v>275.10000000000002</v>
      </c>
      <c r="H224" s="84">
        <v>293.25</v>
      </c>
      <c r="I224" s="84">
        <v>318.12</v>
      </c>
      <c r="J224" s="84">
        <v>361.29</v>
      </c>
      <c r="K224" s="84">
        <v>378.37</v>
      </c>
      <c r="L224" s="84">
        <v>374.91</v>
      </c>
      <c r="M224" s="84">
        <v>391.65</v>
      </c>
      <c r="N224" s="84">
        <v>416.48</v>
      </c>
      <c r="O224" s="84">
        <v>416.53</v>
      </c>
      <c r="P224" s="84">
        <v>415.71</v>
      </c>
      <c r="Q224" s="84">
        <v>436.14</v>
      </c>
      <c r="R224" s="84">
        <v>442.32</v>
      </c>
      <c r="S224" s="84">
        <v>453.75</v>
      </c>
      <c r="T224" s="119">
        <v>453.4</v>
      </c>
      <c r="U224" s="84">
        <v>470.38</v>
      </c>
      <c r="V224" s="84">
        <v>481.17</v>
      </c>
      <c r="W224" s="84">
        <v>517.51</v>
      </c>
      <c r="X224" s="84">
        <v>548.59</v>
      </c>
      <c r="Y224" s="84">
        <v>482.79</v>
      </c>
      <c r="Z224" s="84">
        <v>396.87</v>
      </c>
      <c r="AA224" s="84">
        <v>9552.2300000000014</v>
      </c>
      <c r="AB224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38"/>
    </row>
    <row r="225" spans="1:289" s="39" customFormat="1" x14ac:dyDescent="0.25">
      <c r="A225" s="70">
        <v>41</v>
      </c>
      <c r="B225" s="79" t="s">
        <v>74</v>
      </c>
      <c r="C225" s="84">
        <v>0</v>
      </c>
      <c r="D225" s="84">
        <v>0</v>
      </c>
      <c r="E225" s="84">
        <v>0</v>
      </c>
      <c r="F225" s="84">
        <v>0.04</v>
      </c>
      <c r="G225" s="84">
        <v>0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119">
        <v>0</v>
      </c>
      <c r="U225" s="84">
        <v>0.04</v>
      </c>
      <c r="V225" s="84">
        <v>0</v>
      </c>
      <c r="W225" s="84">
        <v>0</v>
      </c>
      <c r="X225" s="84">
        <v>0</v>
      </c>
      <c r="Y225" s="84">
        <v>0</v>
      </c>
      <c r="Z225" s="84">
        <v>0</v>
      </c>
      <c r="AA225" s="84">
        <v>0.08</v>
      </c>
      <c r="AB225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38"/>
    </row>
    <row r="226" spans="1:289" s="39" customFormat="1" x14ac:dyDescent="0.25">
      <c r="A226" s="70">
        <v>42</v>
      </c>
      <c r="B226" s="79" t="s">
        <v>75</v>
      </c>
      <c r="C226" s="84">
        <v>413.23</v>
      </c>
      <c r="D226" s="84">
        <v>397.63</v>
      </c>
      <c r="E226" s="84">
        <v>399.79</v>
      </c>
      <c r="F226" s="84">
        <v>389.95</v>
      </c>
      <c r="G226" s="84">
        <v>388.9</v>
      </c>
      <c r="H226" s="84">
        <v>386.5</v>
      </c>
      <c r="I226" s="84">
        <v>400.94</v>
      </c>
      <c r="J226" s="84">
        <v>484.7</v>
      </c>
      <c r="K226" s="84">
        <v>624.29</v>
      </c>
      <c r="L226" s="84">
        <v>671.09</v>
      </c>
      <c r="M226" s="84">
        <v>703.34</v>
      </c>
      <c r="N226" s="84">
        <v>715.15</v>
      </c>
      <c r="O226" s="84">
        <v>714.91</v>
      </c>
      <c r="P226" s="84">
        <v>695.38</v>
      </c>
      <c r="Q226" s="84">
        <v>709.3</v>
      </c>
      <c r="R226" s="84">
        <v>761.76</v>
      </c>
      <c r="S226" s="84">
        <v>712.22</v>
      </c>
      <c r="T226" s="119">
        <v>628.79999999999995</v>
      </c>
      <c r="U226" s="84">
        <v>572.21</v>
      </c>
      <c r="V226" s="84">
        <v>538.94000000000005</v>
      </c>
      <c r="W226" s="84">
        <v>524.59</v>
      </c>
      <c r="X226" s="84">
        <v>495.07</v>
      </c>
      <c r="Y226" s="84">
        <v>472.9</v>
      </c>
      <c r="Z226" s="84">
        <v>459.46</v>
      </c>
      <c r="AA226" s="84">
        <v>13261.049999999996</v>
      </c>
      <c r="AB226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38"/>
    </row>
    <row r="227" spans="1:289" s="39" customFormat="1" x14ac:dyDescent="0.25">
      <c r="A227" s="70">
        <v>43</v>
      </c>
      <c r="B227" s="79" t="s">
        <v>76</v>
      </c>
      <c r="C227" s="84">
        <v>0</v>
      </c>
      <c r="D227" s="84">
        <v>0</v>
      </c>
      <c r="E227" s="84">
        <v>0</v>
      </c>
      <c r="F227" s="84">
        <v>0</v>
      </c>
      <c r="G227" s="84">
        <v>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119">
        <v>0</v>
      </c>
      <c r="U227" s="84">
        <v>0</v>
      </c>
      <c r="V227" s="84">
        <v>0</v>
      </c>
      <c r="W227" s="84">
        <v>0</v>
      </c>
      <c r="X227" s="84">
        <v>0</v>
      </c>
      <c r="Y227" s="84">
        <v>0</v>
      </c>
      <c r="Z227" s="84">
        <v>0</v>
      </c>
      <c r="AA227" s="84">
        <v>0</v>
      </c>
      <c r="AB227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38"/>
    </row>
    <row r="228" spans="1:289" s="39" customFormat="1" x14ac:dyDescent="0.25">
      <c r="A228" s="70">
        <v>44</v>
      </c>
      <c r="B228" s="79" t="s">
        <v>77</v>
      </c>
      <c r="C228" s="84">
        <v>389.99</v>
      </c>
      <c r="D228" s="84">
        <v>388.01</v>
      </c>
      <c r="E228" s="84">
        <v>373.25</v>
      </c>
      <c r="F228" s="84">
        <v>370.4</v>
      </c>
      <c r="G228" s="84">
        <v>370.91</v>
      </c>
      <c r="H228" s="84">
        <v>370.19</v>
      </c>
      <c r="I228" s="84">
        <v>391.03</v>
      </c>
      <c r="J228" s="84">
        <v>447.26</v>
      </c>
      <c r="K228" s="84">
        <v>544.21</v>
      </c>
      <c r="L228" s="84">
        <v>579.35</v>
      </c>
      <c r="M228" s="84">
        <v>605.02</v>
      </c>
      <c r="N228" s="84">
        <v>649.19000000000005</v>
      </c>
      <c r="O228" s="84">
        <v>655.7</v>
      </c>
      <c r="P228" s="84">
        <v>647.5</v>
      </c>
      <c r="Q228" s="84">
        <v>689.69</v>
      </c>
      <c r="R228" s="84">
        <v>699.95</v>
      </c>
      <c r="S228" s="84">
        <v>666.76</v>
      </c>
      <c r="T228" s="119">
        <v>588.38</v>
      </c>
      <c r="U228" s="84">
        <v>556.80999999999995</v>
      </c>
      <c r="V228" s="84">
        <v>506.88</v>
      </c>
      <c r="W228" s="84">
        <v>473.83</v>
      </c>
      <c r="X228" s="84">
        <v>463.03</v>
      </c>
      <c r="Y228" s="84">
        <v>445.57</v>
      </c>
      <c r="Z228" s="84">
        <v>437.15</v>
      </c>
      <c r="AA228" s="84">
        <v>12310.059999999998</v>
      </c>
      <c r="AB228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38"/>
    </row>
    <row r="229" spans="1:289" s="39" customFormat="1" x14ac:dyDescent="0.25">
      <c r="A229" s="70">
        <v>45</v>
      </c>
      <c r="B229" s="79" t="s">
        <v>78</v>
      </c>
      <c r="C229" s="84">
        <v>476.86</v>
      </c>
      <c r="D229" s="84">
        <v>432.99</v>
      </c>
      <c r="E229" s="84">
        <v>408.82</v>
      </c>
      <c r="F229" s="84">
        <v>395.24</v>
      </c>
      <c r="G229" s="84">
        <v>359.02</v>
      </c>
      <c r="H229" s="84">
        <v>345.53</v>
      </c>
      <c r="I229" s="84">
        <v>391.24</v>
      </c>
      <c r="J229" s="84">
        <v>446.42</v>
      </c>
      <c r="K229" s="84">
        <v>472.65</v>
      </c>
      <c r="L229" s="84">
        <v>491.11</v>
      </c>
      <c r="M229" s="84">
        <v>505.39</v>
      </c>
      <c r="N229" s="84">
        <v>515.42999999999995</v>
      </c>
      <c r="O229" s="84">
        <v>528.55999999999995</v>
      </c>
      <c r="P229" s="84">
        <v>520.34</v>
      </c>
      <c r="Q229" s="84">
        <v>532.85</v>
      </c>
      <c r="R229" s="84">
        <v>560.9</v>
      </c>
      <c r="S229" s="84">
        <v>580.27</v>
      </c>
      <c r="T229" s="119">
        <v>583.63</v>
      </c>
      <c r="U229" s="84">
        <v>574.51</v>
      </c>
      <c r="V229" s="84">
        <v>590.05999999999995</v>
      </c>
      <c r="W229" s="84">
        <v>662.67</v>
      </c>
      <c r="X229" s="84">
        <v>653.67999999999995</v>
      </c>
      <c r="Y229" s="84">
        <v>612.91</v>
      </c>
      <c r="Z229" s="84">
        <v>534.92999999999995</v>
      </c>
      <c r="AA229" s="84">
        <v>12176.01</v>
      </c>
      <c r="AB229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38"/>
    </row>
    <row r="230" spans="1:289" s="39" customFormat="1" x14ac:dyDescent="0.25">
      <c r="A230" s="70"/>
      <c r="B230" s="79" t="s">
        <v>24</v>
      </c>
      <c r="C230" s="84">
        <f>SUM(C185:C229)</f>
        <v>18000.730000018662</v>
      </c>
      <c r="D230" s="84">
        <f t="shared" ref="D230:Y230" si="12">SUM(D185:D229)</f>
        <v>17242.800000011695</v>
      </c>
      <c r="E230" s="84">
        <f t="shared" si="12"/>
        <v>16275.11999996616</v>
      </c>
      <c r="F230" s="84">
        <f t="shared" si="12"/>
        <v>16027.48000001601</v>
      </c>
      <c r="G230" s="84">
        <f t="shared" si="12"/>
        <v>14724.250000001302</v>
      </c>
      <c r="H230" s="84">
        <f t="shared" si="12"/>
        <v>14803.770000009687</v>
      </c>
      <c r="I230" s="84">
        <f t="shared" si="12"/>
        <v>16300.009999985978</v>
      </c>
      <c r="J230" s="84">
        <f t="shared" si="12"/>
        <v>17729.830000004378</v>
      </c>
      <c r="K230" s="84">
        <f t="shared" si="12"/>
        <v>20108.690000014351</v>
      </c>
      <c r="L230" s="84">
        <f t="shared" si="12"/>
        <v>22141.259999969792</v>
      </c>
      <c r="M230" s="84">
        <f t="shared" si="12"/>
        <v>22966.770000002878</v>
      </c>
      <c r="N230" s="84">
        <f t="shared" si="12"/>
        <v>23041.790000010846</v>
      </c>
      <c r="O230" s="84">
        <f t="shared" si="12"/>
        <v>23224.120000020066</v>
      </c>
      <c r="P230" s="84">
        <f t="shared" si="12"/>
        <v>23682.710000005241</v>
      </c>
      <c r="Q230" s="84">
        <f t="shared" si="12"/>
        <v>24125.869999975348</v>
      </c>
      <c r="R230" s="84">
        <f t="shared" si="12"/>
        <v>24737.15999997596</v>
      </c>
      <c r="S230" s="84">
        <f t="shared" si="12"/>
        <v>24737.460000026556</v>
      </c>
      <c r="T230" s="119">
        <f t="shared" si="12"/>
        <v>23994.520000013566</v>
      </c>
      <c r="U230" s="84">
        <f t="shared" si="12"/>
        <v>22912.689999991919</v>
      </c>
      <c r="V230" s="84">
        <f t="shared" si="12"/>
        <v>22450.380000012523</v>
      </c>
      <c r="W230" s="84">
        <f t="shared" si="12"/>
        <v>24550.129999982233</v>
      </c>
      <c r="X230" s="84">
        <f t="shared" si="12"/>
        <v>24132.619999989678</v>
      </c>
      <c r="Y230" s="84">
        <f t="shared" si="12"/>
        <v>21938.39000000044</v>
      </c>
      <c r="Z230" s="84">
        <f>SUM(Z185:Z229)</f>
        <v>19966.749999988981</v>
      </c>
      <c r="AA230" s="84">
        <v>499815.29999999428</v>
      </c>
      <c r="AB23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38"/>
    </row>
    <row r="231" spans="1:289" s="39" customFormat="1" x14ac:dyDescent="0.25">
      <c r="A231" s="70"/>
      <c r="B231" s="79" t="s">
        <v>25</v>
      </c>
      <c r="C231" s="84" t="s">
        <v>336</v>
      </c>
      <c r="D231" s="84" t="s">
        <v>336</v>
      </c>
      <c r="E231" s="84" t="s">
        <v>337</v>
      </c>
      <c r="F231" s="84" t="s">
        <v>337</v>
      </c>
      <c r="G231" s="84" t="s">
        <v>337</v>
      </c>
      <c r="H231" s="84" t="s">
        <v>336</v>
      </c>
      <c r="I231" s="84" t="s">
        <v>338</v>
      </c>
      <c r="J231" s="84" t="s">
        <v>339</v>
      </c>
      <c r="K231" s="84" t="s">
        <v>340</v>
      </c>
      <c r="L231" s="84" t="s">
        <v>341</v>
      </c>
      <c r="M231" s="84" t="s">
        <v>342</v>
      </c>
      <c r="N231" s="84" t="s">
        <v>343</v>
      </c>
      <c r="O231" s="84" t="s">
        <v>343</v>
      </c>
      <c r="P231" s="84" t="s">
        <v>343</v>
      </c>
      <c r="Q231" s="84" t="s">
        <v>343</v>
      </c>
      <c r="R231" s="84" t="s">
        <v>342</v>
      </c>
      <c r="S231" s="84" t="s">
        <v>342</v>
      </c>
      <c r="T231" s="119" t="s">
        <v>340</v>
      </c>
      <c r="U231" s="84" t="s">
        <v>344</v>
      </c>
      <c r="V231" s="84" t="s">
        <v>339</v>
      </c>
      <c r="W231" s="84" t="s">
        <v>338</v>
      </c>
      <c r="X231" s="84" t="s">
        <v>338</v>
      </c>
      <c r="Y231" s="84" t="s">
        <v>345</v>
      </c>
      <c r="Z231" s="84" t="s">
        <v>346</v>
      </c>
      <c r="AA231" s="84"/>
      <c r="AB231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38"/>
    </row>
    <row r="232" spans="1:289" ht="15" thickBot="1" x14ac:dyDescent="0.25">
      <c r="A232" s="127" t="s">
        <v>46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9"/>
    </row>
    <row r="233" spans="1:289" s="36" customFormat="1" x14ac:dyDescent="0.25">
      <c r="A233" s="70">
        <v>1</v>
      </c>
      <c r="B233" s="79" t="s">
        <v>321</v>
      </c>
      <c r="C233" s="84">
        <v>316.36</v>
      </c>
      <c r="D233" s="84">
        <v>288.64</v>
      </c>
      <c r="E233" s="84">
        <v>272.56</v>
      </c>
      <c r="F233" s="84">
        <v>263.56</v>
      </c>
      <c r="G233" s="84">
        <v>262.24</v>
      </c>
      <c r="H233" s="84">
        <v>284.16000000000003</v>
      </c>
      <c r="I233" s="84">
        <v>332.4</v>
      </c>
      <c r="J233" s="84">
        <v>404.69600000000003</v>
      </c>
      <c r="K233" s="84">
        <v>386.6</v>
      </c>
      <c r="L233" s="84">
        <v>398.68</v>
      </c>
      <c r="M233" s="84">
        <v>412.8</v>
      </c>
      <c r="N233" s="84">
        <v>414.24</v>
      </c>
      <c r="O233" s="84">
        <v>509.36</v>
      </c>
      <c r="P233" s="84">
        <v>414.64</v>
      </c>
      <c r="Q233" s="84">
        <v>409.72</v>
      </c>
      <c r="R233" s="84">
        <v>401.52</v>
      </c>
      <c r="S233" s="84">
        <v>482.24</v>
      </c>
      <c r="T233" s="119">
        <v>460.84800000000001</v>
      </c>
      <c r="U233" s="84">
        <v>436.12</v>
      </c>
      <c r="V233" s="84">
        <v>525.92399999999998</v>
      </c>
      <c r="W233" s="84">
        <v>528.08000000000004</v>
      </c>
      <c r="X233" s="84">
        <v>538.48</v>
      </c>
      <c r="Y233" s="84">
        <v>470.4</v>
      </c>
      <c r="Z233" s="84">
        <v>377.24</v>
      </c>
      <c r="AA233" s="84">
        <v>9591.507999999998</v>
      </c>
      <c r="AB233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35"/>
    </row>
    <row r="234" spans="1:289" s="39" customFormat="1" x14ac:dyDescent="0.25">
      <c r="A234" s="70">
        <v>2</v>
      </c>
      <c r="B234" s="79" t="s">
        <v>322</v>
      </c>
      <c r="C234" s="84">
        <v>615.21600000000001</v>
      </c>
      <c r="D234" s="84">
        <v>586.029</v>
      </c>
      <c r="E234" s="84">
        <v>556.06500000000005</v>
      </c>
      <c r="F234" s="84">
        <v>550.79999999999995</v>
      </c>
      <c r="G234" s="84">
        <v>524.61</v>
      </c>
      <c r="H234" s="84">
        <v>569.97900000000004</v>
      </c>
      <c r="I234" s="84">
        <v>761.05200000000002</v>
      </c>
      <c r="J234" s="84">
        <v>773.85599999999999</v>
      </c>
      <c r="K234" s="84">
        <v>805.08</v>
      </c>
      <c r="L234" s="84">
        <v>824.37</v>
      </c>
      <c r="M234" s="84">
        <v>867.27</v>
      </c>
      <c r="N234" s="84">
        <v>884.15700000000004</v>
      </c>
      <c r="O234" s="84">
        <v>814.26</v>
      </c>
      <c r="P234" s="84">
        <v>803.16</v>
      </c>
      <c r="Q234" s="84">
        <v>752.32799999999997</v>
      </c>
      <c r="R234" s="84">
        <v>794.46600000000001</v>
      </c>
      <c r="S234" s="84">
        <v>838.14300000000003</v>
      </c>
      <c r="T234" s="119">
        <v>918.846</v>
      </c>
      <c r="U234" s="84">
        <v>908.32799999999997</v>
      </c>
      <c r="V234" s="84">
        <v>952.07100000000003</v>
      </c>
      <c r="W234" s="84">
        <v>1023.03</v>
      </c>
      <c r="X234" s="84">
        <v>1010.76</v>
      </c>
      <c r="Y234" s="84">
        <v>864.15</v>
      </c>
      <c r="Z234" s="84">
        <v>733.47299999999996</v>
      </c>
      <c r="AA234" s="84">
        <v>18731.498999999996</v>
      </c>
      <c r="AB234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38"/>
    </row>
    <row r="235" spans="1:289" s="39" customFormat="1" x14ac:dyDescent="0.25">
      <c r="A235" s="70">
        <v>3</v>
      </c>
      <c r="B235" s="79" t="s">
        <v>323</v>
      </c>
      <c r="C235" s="84">
        <v>849.2</v>
      </c>
      <c r="D235" s="84">
        <v>788.88</v>
      </c>
      <c r="E235" s="84">
        <v>759.4</v>
      </c>
      <c r="F235" s="84">
        <v>746.72</v>
      </c>
      <c r="G235" s="84">
        <v>720.32</v>
      </c>
      <c r="H235" s="84">
        <v>755.88</v>
      </c>
      <c r="I235" s="84">
        <v>935.48</v>
      </c>
      <c r="J235" s="84">
        <v>1205.4000000000001</v>
      </c>
      <c r="K235" s="84">
        <v>1690.32</v>
      </c>
      <c r="L235" s="84">
        <v>1672.28</v>
      </c>
      <c r="M235" s="84">
        <v>1689.84</v>
      </c>
      <c r="N235" s="84">
        <v>1632.24</v>
      </c>
      <c r="O235" s="84">
        <v>1522.64</v>
      </c>
      <c r="P235" s="84">
        <v>1564.36</v>
      </c>
      <c r="Q235" s="84">
        <v>1593.08</v>
      </c>
      <c r="R235" s="84">
        <v>1563.96</v>
      </c>
      <c r="S235" s="84">
        <v>1534</v>
      </c>
      <c r="T235" s="119">
        <v>1448.04</v>
      </c>
      <c r="U235" s="84">
        <v>1338.28</v>
      </c>
      <c r="V235" s="84">
        <v>1243.8399999999999</v>
      </c>
      <c r="W235" s="84">
        <v>1295.72</v>
      </c>
      <c r="X235" s="84">
        <v>1326.28</v>
      </c>
      <c r="Y235" s="84">
        <v>1122.24</v>
      </c>
      <c r="Z235" s="84">
        <v>960.16</v>
      </c>
      <c r="AA235" s="84">
        <v>29958.560000000001</v>
      </c>
      <c r="AB235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38"/>
    </row>
    <row r="236" spans="1:289" s="39" customFormat="1" x14ac:dyDescent="0.25">
      <c r="A236" s="70">
        <v>4</v>
      </c>
      <c r="B236" s="79" t="s">
        <v>324</v>
      </c>
      <c r="C236" s="84">
        <v>746.66800000000001</v>
      </c>
      <c r="D236" s="84">
        <v>673.85599999999999</v>
      </c>
      <c r="E236" s="84">
        <v>652.76</v>
      </c>
      <c r="F236" s="84">
        <v>631.96</v>
      </c>
      <c r="G236" s="84">
        <v>627.08000000000004</v>
      </c>
      <c r="H236" s="84">
        <v>700.16</v>
      </c>
      <c r="I236" s="84">
        <v>845.72</v>
      </c>
      <c r="J236" s="84">
        <v>1060.732</v>
      </c>
      <c r="K236" s="84">
        <v>1159.24</v>
      </c>
      <c r="L236" s="84">
        <v>1313.4</v>
      </c>
      <c r="M236" s="84">
        <v>1285.04</v>
      </c>
      <c r="N236" s="84">
        <v>1219.3679999999999</v>
      </c>
      <c r="O236" s="84">
        <v>1182.28</v>
      </c>
      <c r="P236" s="84">
        <v>1198.76</v>
      </c>
      <c r="Q236" s="84">
        <v>1196.4000000000001</v>
      </c>
      <c r="R236" s="84">
        <v>1162.704</v>
      </c>
      <c r="S236" s="84">
        <v>1208.0640000000001</v>
      </c>
      <c r="T236" s="119">
        <v>1123.308</v>
      </c>
      <c r="U236" s="84">
        <v>1139.7280000000001</v>
      </c>
      <c r="V236" s="84">
        <v>1119.96</v>
      </c>
      <c r="W236" s="84">
        <v>1153.1199999999999</v>
      </c>
      <c r="X236" s="84">
        <v>947.6</v>
      </c>
      <c r="Y236" s="84">
        <v>878.3</v>
      </c>
      <c r="Z236" s="84">
        <v>859.06399999999996</v>
      </c>
      <c r="AA236" s="84">
        <v>24085.271999999994</v>
      </c>
      <c r="AB236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38"/>
    </row>
    <row r="237" spans="1:289" s="42" customFormat="1" ht="18.75" thickBot="1" x14ac:dyDescent="0.3">
      <c r="A237" s="70">
        <v>5</v>
      </c>
      <c r="B237" s="79" t="s">
        <v>325</v>
      </c>
      <c r="C237" s="84">
        <v>280.14</v>
      </c>
      <c r="D237" s="84">
        <v>318.642</v>
      </c>
      <c r="E237" s="84">
        <v>308.67599999999999</v>
      </c>
      <c r="F237" s="84">
        <v>290.334</v>
      </c>
      <c r="G237" s="84">
        <v>231.57599999999999</v>
      </c>
      <c r="H237" s="84">
        <v>263.7</v>
      </c>
      <c r="I237" s="84">
        <v>332.40600000000001</v>
      </c>
      <c r="J237" s="84">
        <v>388.35599999999999</v>
      </c>
      <c r="K237" s="84">
        <v>345.33600000000001</v>
      </c>
      <c r="L237" s="84">
        <v>451.77600000000001</v>
      </c>
      <c r="M237" s="84">
        <v>561.88800000000003</v>
      </c>
      <c r="N237" s="84">
        <v>376.68599999999998</v>
      </c>
      <c r="O237" s="84">
        <v>361.27800000000002</v>
      </c>
      <c r="P237" s="84">
        <v>386.91</v>
      </c>
      <c r="Q237" s="84">
        <v>410.58600000000001</v>
      </c>
      <c r="R237" s="84">
        <v>442.98</v>
      </c>
      <c r="S237" s="84">
        <v>423.774</v>
      </c>
      <c r="T237" s="119">
        <v>416.19</v>
      </c>
      <c r="U237" s="84">
        <v>340.17</v>
      </c>
      <c r="V237" s="84">
        <v>411.012</v>
      </c>
      <c r="W237" s="84">
        <v>426.666</v>
      </c>
      <c r="X237" s="84">
        <v>469.32600000000002</v>
      </c>
      <c r="Y237" s="84">
        <v>416.37</v>
      </c>
      <c r="Z237" s="84">
        <v>319.00799999999998</v>
      </c>
      <c r="AA237" s="84">
        <v>8973.7860000000001</v>
      </c>
      <c r="AB237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41"/>
    </row>
    <row r="238" spans="1:289" s="36" customFormat="1" x14ac:dyDescent="0.25">
      <c r="A238" s="70">
        <v>1</v>
      </c>
      <c r="B238" s="79" t="s">
        <v>104</v>
      </c>
      <c r="C238" s="84">
        <v>467.57</v>
      </c>
      <c r="D238" s="84">
        <v>388.57299999999998</v>
      </c>
      <c r="E238" s="84">
        <v>426.47399999999999</v>
      </c>
      <c r="F238" s="84">
        <v>387.24299999999999</v>
      </c>
      <c r="G238" s="84">
        <v>401.36200000000002</v>
      </c>
      <c r="H238" s="84">
        <v>409.01</v>
      </c>
      <c r="I238" s="84">
        <v>446.75700000000001</v>
      </c>
      <c r="J238" s="84">
        <v>548.46600000000001</v>
      </c>
      <c r="K238" s="84">
        <v>705.03899999999999</v>
      </c>
      <c r="L238" s="84">
        <v>705.50400000000002</v>
      </c>
      <c r="M238" s="84">
        <v>715.74900000000002</v>
      </c>
      <c r="N238" s="84">
        <v>659.24599999999998</v>
      </c>
      <c r="O238" s="84">
        <v>645.46199999999999</v>
      </c>
      <c r="P238" s="84">
        <v>593.20600000000002</v>
      </c>
      <c r="Q238" s="84">
        <v>589.5</v>
      </c>
      <c r="R238" s="84">
        <v>600.18100000000004</v>
      </c>
      <c r="S238" s="84">
        <v>581.58000000000004</v>
      </c>
      <c r="T238" s="119">
        <v>595.22199999999998</v>
      </c>
      <c r="U238" s="84">
        <v>613.149</v>
      </c>
      <c r="V238" s="84">
        <v>630.15200000000004</v>
      </c>
      <c r="W238" s="84">
        <v>646.96600000000001</v>
      </c>
      <c r="X238" s="84">
        <v>637.52</v>
      </c>
      <c r="Y238" s="84">
        <v>503.44499999999999</v>
      </c>
      <c r="Z238" s="84">
        <v>469.048</v>
      </c>
      <c r="AA238" s="84">
        <v>13366.424000000001</v>
      </c>
      <c r="AB238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35"/>
    </row>
    <row r="239" spans="1:289" s="42" customFormat="1" ht="18.75" thickBot="1" x14ac:dyDescent="0.3">
      <c r="A239" s="70">
        <v>2</v>
      </c>
      <c r="B239" s="79" t="s">
        <v>105</v>
      </c>
      <c r="C239" s="84">
        <v>73.677999999999997</v>
      </c>
      <c r="D239" s="84">
        <v>61.628999999999998</v>
      </c>
      <c r="E239" s="84">
        <v>59.234999999999999</v>
      </c>
      <c r="F239" s="84">
        <v>63.981000000000002</v>
      </c>
      <c r="G239" s="84">
        <v>54.061999999999998</v>
      </c>
      <c r="H239" s="84">
        <v>62.74</v>
      </c>
      <c r="I239" s="84">
        <v>79.286000000000001</v>
      </c>
      <c r="J239" s="84">
        <v>85.983999999999995</v>
      </c>
      <c r="K239" s="84">
        <v>92.042000000000002</v>
      </c>
      <c r="L239" s="84">
        <v>78.426000000000002</v>
      </c>
      <c r="M239" s="84">
        <v>94.659000000000006</v>
      </c>
      <c r="N239" s="84">
        <v>86.619</v>
      </c>
      <c r="O239" s="84">
        <v>74.150000000000006</v>
      </c>
      <c r="P239" s="84">
        <v>70.626000000000005</v>
      </c>
      <c r="Q239" s="84">
        <v>74.599999999999994</v>
      </c>
      <c r="R239" s="84">
        <v>81.897999999999996</v>
      </c>
      <c r="S239" s="84">
        <v>84.201999999999998</v>
      </c>
      <c r="T239" s="119">
        <v>93.088999999999999</v>
      </c>
      <c r="U239" s="84">
        <v>95.073999999999998</v>
      </c>
      <c r="V239" s="84">
        <v>93.447000000000003</v>
      </c>
      <c r="W239" s="84">
        <v>104.169</v>
      </c>
      <c r="X239" s="84">
        <v>121.06100000000001</v>
      </c>
      <c r="Y239" s="84">
        <v>87.465999999999994</v>
      </c>
      <c r="Z239" s="84">
        <v>75.835999999999999</v>
      </c>
      <c r="AA239" s="84">
        <v>1947.9590000000001</v>
      </c>
      <c r="AB239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41"/>
    </row>
    <row r="240" spans="1:289" s="44" customFormat="1" x14ac:dyDescent="0.25">
      <c r="A240" s="70"/>
      <c r="B240" s="79" t="s">
        <v>24</v>
      </c>
      <c r="C240" s="84">
        <f>SUM(C233:C239)</f>
        <v>3348.8319999999999</v>
      </c>
      <c r="D240" s="84">
        <f t="shared" ref="D240:Z240" si="13">SUM(D233:D239)</f>
        <v>3106.2489999999993</v>
      </c>
      <c r="E240" s="84">
        <f t="shared" si="13"/>
        <v>3035.17</v>
      </c>
      <c r="F240" s="84">
        <f t="shared" si="13"/>
        <v>2934.598</v>
      </c>
      <c r="G240" s="84">
        <f t="shared" si="13"/>
        <v>2821.25</v>
      </c>
      <c r="H240" s="84">
        <f t="shared" si="13"/>
        <v>3045.6289999999999</v>
      </c>
      <c r="I240" s="84">
        <f t="shared" si="13"/>
        <v>3733.1010000000001</v>
      </c>
      <c r="J240" s="84">
        <f t="shared" si="13"/>
        <v>4467.4900000000007</v>
      </c>
      <c r="K240" s="84">
        <f t="shared" si="13"/>
        <v>5183.6570000000002</v>
      </c>
      <c r="L240" s="84">
        <f t="shared" si="13"/>
        <v>5444.4359999999997</v>
      </c>
      <c r="M240" s="84">
        <f t="shared" si="13"/>
        <v>5627.2459999999992</v>
      </c>
      <c r="N240" s="84">
        <f t="shared" si="13"/>
        <v>5272.5559999999987</v>
      </c>
      <c r="O240" s="84">
        <f t="shared" si="13"/>
        <v>5109.43</v>
      </c>
      <c r="P240" s="84">
        <f t="shared" si="13"/>
        <v>5031.6620000000003</v>
      </c>
      <c r="Q240" s="84">
        <f t="shared" si="13"/>
        <v>5026.2139999999999</v>
      </c>
      <c r="R240" s="84">
        <f t="shared" si="13"/>
        <v>5047.7089999999998</v>
      </c>
      <c r="S240" s="84">
        <f t="shared" si="13"/>
        <v>5152.0030000000006</v>
      </c>
      <c r="T240" s="119">
        <f t="shared" si="13"/>
        <v>5055.5429999999997</v>
      </c>
      <c r="U240" s="84">
        <f t="shared" si="13"/>
        <v>4870.8490000000002</v>
      </c>
      <c r="V240" s="84">
        <f t="shared" si="13"/>
        <v>4976.4059999999999</v>
      </c>
      <c r="W240" s="84">
        <f t="shared" si="13"/>
        <v>5177.7510000000002</v>
      </c>
      <c r="X240" s="84">
        <f t="shared" si="13"/>
        <v>5051.027</v>
      </c>
      <c r="Y240" s="84">
        <f t="shared" si="13"/>
        <v>4342.3710000000001</v>
      </c>
      <c r="Z240" s="84">
        <f t="shared" si="13"/>
        <v>3793.8289999999993</v>
      </c>
      <c r="AA240" s="84">
        <f>SUM(AA233:AA239)</f>
        <v>106655.008</v>
      </c>
      <c r="AB24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43"/>
    </row>
    <row r="241" spans="1:289" s="42" customFormat="1" ht="18.75" thickBot="1" x14ac:dyDescent="0.3">
      <c r="A241" s="70"/>
      <c r="B241" s="79" t="s">
        <v>25</v>
      </c>
      <c r="C241" s="84">
        <v>19</v>
      </c>
      <c r="D241" s="84">
        <v>18</v>
      </c>
      <c r="E241" s="84">
        <v>17</v>
      </c>
      <c r="F241" s="84">
        <v>17</v>
      </c>
      <c r="G241" s="84">
        <v>18</v>
      </c>
      <c r="H241" s="84">
        <v>18</v>
      </c>
      <c r="I241" s="84">
        <v>22</v>
      </c>
      <c r="J241" s="84">
        <v>24</v>
      </c>
      <c r="K241" s="84">
        <v>26</v>
      </c>
      <c r="L241" s="84">
        <v>27</v>
      </c>
      <c r="M241" s="84">
        <v>27</v>
      </c>
      <c r="N241" s="84">
        <v>23</v>
      </c>
      <c r="O241" s="84">
        <v>22</v>
      </c>
      <c r="P241" s="84">
        <v>24</v>
      </c>
      <c r="Q241" s="84">
        <v>24</v>
      </c>
      <c r="R241" s="84">
        <v>25</v>
      </c>
      <c r="S241" s="84">
        <v>25</v>
      </c>
      <c r="T241" s="119">
        <v>24</v>
      </c>
      <c r="U241" s="84">
        <v>20</v>
      </c>
      <c r="V241" s="84">
        <v>19</v>
      </c>
      <c r="W241" s="84">
        <v>19</v>
      </c>
      <c r="X241" s="84">
        <v>17</v>
      </c>
      <c r="Y241" s="84">
        <v>17</v>
      </c>
      <c r="Z241" s="84">
        <v>17</v>
      </c>
      <c r="AA241" s="84"/>
      <c r="AB241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41"/>
    </row>
    <row r="242" spans="1:289" ht="15" thickBot="1" x14ac:dyDescent="0.25">
      <c r="A242" s="127" t="s">
        <v>47</v>
      </c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</row>
    <row r="243" spans="1:289" s="46" customFormat="1" ht="18.75" thickBot="1" x14ac:dyDescent="0.3">
      <c r="A243" s="70">
        <v>1</v>
      </c>
      <c r="B243" s="79" t="s">
        <v>301</v>
      </c>
      <c r="C243" s="84">
        <v>2314.694</v>
      </c>
      <c r="D243" s="84">
        <v>2074.0700000000002</v>
      </c>
      <c r="E243" s="84">
        <v>1904.3240000000001</v>
      </c>
      <c r="F243" s="84">
        <v>1819.6659999999999</v>
      </c>
      <c r="G243" s="84">
        <v>1814.2649999999999</v>
      </c>
      <c r="H243" s="84">
        <v>1765.184</v>
      </c>
      <c r="I243" s="84">
        <v>1885.627</v>
      </c>
      <c r="J243" s="84">
        <v>2242.4870000000001</v>
      </c>
      <c r="K243" s="84">
        <v>2468.4629999999997</v>
      </c>
      <c r="L243" s="84">
        <v>2705.6499999999996</v>
      </c>
      <c r="M243" s="84">
        <v>2828.953</v>
      </c>
      <c r="N243" s="84">
        <v>2928.2069999999999</v>
      </c>
      <c r="O243" s="84">
        <v>3010.2539999999999</v>
      </c>
      <c r="P243" s="84">
        <v>2968.7939999999999</v>
      </c>
      <c r="Q243" s="84">
        <v>2956.1239999999998</v>
      </c>
      <c r="R243" s="84">
        <v>2934.8879999999999</v>
      </c>
      <c r="S243" s="84">
        <v>2941.107</v>
      </c>
      <c r="T243" s="119">
        <v>3002.4560000000001</v>
      </c>
      <c r="U243" s="84">
        <v>3059.7570000000001</v>
      </c>
      <c r="V243" s="84">
        <v>3164.1990000000001</v>
      </c>
      <c r="W243" s="84">
        <v>3444.201</v>
      </c>
      <c r="X243" s="84">
        <v>3606.8670000000002</v>
      </c>
      <c r="Y243" s="84">
        <v>3272.654</v>
      </c>
      <c r="Z243" s="84">
        <v>2743.6950000000002</v>
      </c>
      <c r="AA243" s="84">
        <v>63856.585999999996</v>
      </c>
      <c r="AB243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45"/>
    </row>
    <row r="244" spans="1:289" s="44" customFormat="1" x14ac:dyDescent="0.25">
      <c r="A244" s="70">
        <v>2</v>
      </c>
      <c r="B244" s="79" t="s">
        <v>302</v>
      </c>
      <c r="C244" s="84">
        <v>2346.0969999999998</v>
      </c>
      <c r="D244" s="84">
        <v>2035.307</v>
      </c>
      <c r="E244" s="84">
        <v>1898.085</v>
      </c>
      <c r="F244" s="84">
        <v>1804.328</v>
      </c>
      <c r="G244" s="84">
        <v>1794.2159999999999</v>
      </c>
      <c r="H244" s="84">
        <v>1784.126</v>
      </c>
      <c r="I244" s="84">
        <v>2051.998</v>
      </c>
      <c r="J244" s="84">
        <v>2370.54</v>
      </c>
      <c r="K244" s="84">
        <v>2638.683</v>
      </c>
      <c r="L244" s="84">
        <v>2860.808</v>
      </c>
      <c r="M244" s="84">
        <v>2985.6379999999999</v>
      </c>
      <c r="N244" s="84">
        <v>2993.4160000000002</v>
      </c>
      <c r="O244" s="84">
        <v>3103.3470000000002</v>
      </c>
      <c r="P244" s="84">
        <v>3161.6480000000001</v>
      </c>
      <c r="Q244" s="84">
        <v>3036.6790000000001</v>
      </c>
      <c r="R244" s="84">
        <v>2957.3760000000002</v>
      </c>
      <c r="S244" s="84">
        <v>2914.8870000000002</v>
      </c>
      <c r="T244" s="119">
        <v>2902.201</v>
      </c>
      <c r="U244" s="84">
        <v>2986.4270000000001</v>
      </c>
      <c r="V244" s="84">
        <v>3052.1589999999997</v>
      </c>
      <c r="W244" s="84">
        <v>3212.1729999999998</v>
      </c>
      <c r="X244" s="84">
        <v>3481.3209999999999</v>
      </c>
      <c r="Y244" s="84">
        <v>3179.846</v>
      </c>
      <c r="Z244" s="84">
        <v>2723.933</v>
      </c>
      <c r="AA244" s="84">
        <v>64275.239000000001</v>
      </c>
      <c r="AB244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43"/>
    </row>
    <row r="245" spans="1:289" s="42" customFormat="1" ht="18.75" thickBot="1" x14ac:dyDescent="0.3">
      <c r="A245" s="70">
        <v>3</v>
      </c>
      <c r="B245" s="79" t="s">
        <v>303</v>
      </c>
      <c r="C245" s="84">
        <v>49.102000000000004</v>
      </c>
      <c r="D245" s="84">
        <v>42.522000000000006</v>
      </c>
      <c r="E245" s="84">
        <v>38.247</v>
      </c>
      <c r="F245" s="84">
        <v>37.152999999999999</v>
      </c>
      <c r="G245" s="84">
        <v>35.558</v>
      </c>
      <c r="H245" s="84">
        <v>46.005000000000003</v>
      </c>
      <c r="I245" s="84">
        <v>44.386000000000003</v>
      </c>
      <c r="J245" s="84">
        <v>49.893999999999998</v>
      </c>
      <c r="K245" s="84">
        <v>66.586999999999989</v>
      </c>
      <c r="L245" s="84">
        <v>71.385999999999996</v>
      </c>
      <c r="M245" s="84">
        <v>64.072999999999993</v>
      </c>
      <c r="N245" s="84">
        <v>71.760999999999996</v>
      </c>
      <c r="O245" s="84">
        <v>67.591000000000008</v>
      </c>
      <c r="P245" s="84">
        <v>58.174999999999997</v>
      </c>
      <c r="Q245" s="84">
        <v>63.092999999999996</v>
      </c>
      <c r="R245" s="84">
        <v>61.363</v>
      </c>
      <c r="S245" s="84">
        <v>62.320999999999998</v>
      </c>
      <c r="T245" s="119">
        <v>60.269999999999996</v>
      </c>
      <c r="U245" s="84">
        <v>52.826000000000001</v>
      </c>
      <c r="V245" s="84">
        <v>59.201999999999998</v>
      </c>
      <c r="W245" s="84">
        <v>67.021000000000001</v>
      </c>
      <c r="X245" s="84">
        <v>78.930000000000007</v>
      </c>
      <c r="Y245" s="84">
        <v>78.424000000000007</v>
      </c>
      <c r="Z245" s="84">
        <v>65.122</v>
      </c>
      <c r="AA245" s="84">
        <v>1391.0119999999999</v>
      </c>
      <c r="AB245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41"/>
    </row>
    <row r="246" spans="1:289" s="36" customFormat="1" x14ac:dyDescent="0.25">
      <c r="A246" s="70">
        <v>4</v>
      </c>
      <c r="B246" s="79" t="s">
        <v>304</v>
      </c>
      <c r="C246" s="84">
        <v>60.820999999999998</v>
      </c>
      <c r="D246" s="84">
        <v>52.051000000000002</v>
      </c>
      <c r="E246" s="84">
        <v>47.106999999999999</v>
      </c>
      <c r="F246" s="84">
        <v>44.722000000000001</v>
      </c>
      <c r="G246" s="84">
        <v>43.570999999999998</v>
      </c>
      <c r="H246" s="84">
        <v>44.064999999999998</v>
      </c>
      <c r="I246" s="84">
        <v>49.403999999999996</v>
      </c>
      <c r="J246" s="84">
        <v>71.331000000000003</v>
      </c>
      <c r="K246" s="84">
        <v>65.573000000000008</v>
      </c>
      <c r="L246" s="84">
        <v>79.441000000000003</v>
      </c>
      <c r="M246" s="84">
        <v>73.768000000000001</v>
      </c>
      <c r="N246" s="84">
        <v>70.156999999999996</v>
      </c>
      <c r="O246" s="84">
        <v>81.459000000000003</v>
      </c>
      <c r="P246" s="84">
        <v>86.914000000000001</v>
      </c>
      <c r="Q246" s="84">
        <v>66.25</v>
      </c>
      <c r="R246" s="84">
        <v>64.506</v>
      </c>
      <c r="S246" s="84">
        <v>66.36</v>
      </c>
      <c r="T246" s="119">
        <v>70.218999999999994</v>
      </c>
      <c r="U246" s="84">
        <v>76.805000000000007</v>
      </c>
      <c r="V246" s="84">
        <v>143.77100000000002</v>
      </c>
      <c r="W246" s="84">
        <v>137.69799999999998</v>
      </c>
      <c r="X246" s="84">
        <v>125.962</v>
      </c>
      <c r="Y246" s="84">
        <v>92.50200000000001</v>
      </c>
      <c r="Z246" s="84">
        <v>78.037999999999997</v>
      </c>
      <c r="AA246" s="84">
        <v>1792.4949999999999</v>
      </c>
      <c r="AB246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35"/>
    </row>
    <row r="247" spans="1:289" s="42" customFormat="1" ht="18.75" thickBot="1" x14ac:dyDescent="0.3">
      <c r="A247" s="70">
        <v>5</v>
      </c>
      <c r="B247" s="79" t="s">
        <v>305</v>
      </c>
      <c r="C247" s="84">
        <v>68.312000000000012</v>
      </c>
      <c r="D247" s="84">
        <v>60.884999999999998</v>
      </c>
      <c r="E247" s="84">
        <v>56.272000000000006</v>
      </c>
      <c r="F247" s="84">
        <v>53.722999999999999</v>
      </c>
      <c r="G247" s="84">
        <v>50.224000000000004</v>
      </c>
      <c r="H247" s="84">
        <v>46.641000000000005</v>
      </c>
      <c r="I247" s="84">
        <v>45.780999999999999</v>
      </c>
      <c r="J247" s="84">
        <v>60.661999999999999</v>
      </c>
      <c r="K247" s="84">
        <v>99.802999999999997</v>
      </c>
      <c r="L247" s="84">
        <v>116.991</v>
      </c>
      <c r="M247" s="84">
        <v>134.15699999999998</v>
      </c>
      <c r="N247" s="84">
        <v>126.928</v>
      </c>
      <c r="O247" s="84">
        <v>117.709</v>
      </c>
      <c r="P247" s="84">
        <v>106.68</v>
      </c>
      <c r="Q247" s="84">
        <v>115.003</v>
      </c>
      <c r="R247" s="84">
        <v>130.44300000000001</v>
      </c>
      <c r="S247" s="84">
        <v>128.32499999999999</v>
      </c>
      <c r="T247" s="119">
        <v>136.51400000000001</v>
      </c>
      <c r="U247" s="84">
        <v>113.01300000000001</v>
      </c>
      <c r="V247" s="84">
        <v>89.498999999999995</v>
      </c>
      <c r="W247" s="84">
        <v>85.994</v>
      </c>
      <c r="X247" s="84">
        <v>92.64500000000001</v>
      </c>
      <c r="Y247" s="84">
        <v>94.825999999999993</v>
      </c>
      <c r="Z247" s="84">
        <v>87.376999999999995</v>
      </c>
      <c r="AA247" s="84">
        <v>2218.4069999999997</v>
      </c>
      <c r="AB247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41"/>
    </row>
    <row r="248" spans="1:289" s="44" customFormat="1" x14ac:dyDescent="0.25">
      <c r="A248" s="70">
        <v>6</v>
      </c>
      <c r="B248" s="79" t="s">
        <v>306</v>
      </c>
      <c r="C248" s="84">
        <v>299.69899999999996</v>
      </c>
      <c r="D248" s="84">
        <v>261.35000000000002</v>
      </c>
      <c r="E248" s="84">
        <v>248.25200000000001</v>
      </c>
      <c r="F248" s="84">
        <v>225.744</v>
      </c>
      <c r="G248" s="84">
        <v>237.41399999999999</v>
      </c>
      <c r="H248" s="84">
        <v>235.93</v>
      </c>
      <c r="I248" s="84">
        <v>242.68799999999999</v>
      </c>
      <c r="J248" s="84">
        <v>265.46600000000001</v>
      </c>
      <c r="K248" s="84">
        <v>270.99900000000002</v>
      </c>
      <c r="L248" s="84">
        <v>309.43299999999999</v>
      </c>
      <c r="M248" s="84">
        <v>324.50599999999997</v>
      </c>
      <c r="N248" s="84">
        <v>339.37599999999998</v>
      </c>
      <c r="O248" s="84">
        <v>376.25900000000001</v>
      </c>
      <c r="P248" s="84">
        <v>328.36799999999999</v>
      </c>
      <c r="Q248" s="84">
        <v>295.69</v>
      </c>
      <c r="R248" s="84">
        <v>304.41000000000003</v>
      </c>
      <c r="S248" s="84">
        <v>303.30799999999999</v>
      </c>
      <c r="T248" s="119">
        <v>300.22400000000005</v>
      </c>
      <c r="U248" s="84">
        <v>283.92599999999999</v>
      </c>
      <c r="V248" s="84">
        <v>319.303</v>
      </c>
      <c r="W248" s="84">
        <v>341.96800000000002</v>
      </c>
      <c r="X248" s="84">
        <v>419.45600000000002</v>
      </c>
      <c r="Y248" s="84">
        <v>419.26400000000001</v>
      </c>
      <c r="Z248" s="84">
        <v>369.45600000000002</v>
      </c>
      <c r="AA248" s="84">
        <v>7322.4889999999996</v>
      </c>
      <c r="AB248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43"/>
    </row>
    <row r="249" spans="1:289" s="39" customFormat="1" x14ac:dyDescent="0.25">
      <c r="A249" s="70">
        <v>7</v>
      </c>
      <c r="B249" s="79" t="s">
        <v>307</v>
      </c>
      <c r="C249" s="84">
        <v>1521.0260000000001</v>
      </c>
      <c r="D249" s="84">
        <v>1298.7439999999999</v>
      </c>
      <c r="E249" s="84">
        <v>1174.0439999999999</v>
      </c>
      <c r="F249" s="84">
        <v>1168.973</v>
      </c>
      <c r="G249" s="84">
        <v>1167.665</v>
      </c>
      <c r="H249" s="84">
        <v>1186.0909999999999</v>
      </c>
      <c r="I249" s="84">
        <v>1323.269</v>
      </c>
      <c r="J249" s="84">
        <v>1556.6970000000001</v>
      </c>
      <c r="K249" s="84">
        <v>2002.1289999999999</v>
      </c>
      <c r="L249" s="84">
        <v>2354.933</v>
      </c>
      <c r="M249" s="84">
        <v>2417.7849999999999</v>
      </c>
      <c r="N249" s="84">
        <v>2386.8879999999999</v>
      </c>
      <c r="O249" s="84">
        <v>2446.3220000000001</v>
      </c>
      <c r="P249" s="84">
        <v>2405.5540000000001</v>
      </c>
      <c r="Q249" s="84">
        <v>2503.7619999999997</v>
      </c>
      <c r="R249" s="84">
        <v>2556.8119999999999</v>
      </c>
      <c r="S249" s="84">
        <v>2512.7440000000001</v>
      </c>
      <c r="T249" s="119">
        <v>2375.2979999999998</v>
      </c>
      <c r="U249" s="84">
        <v>2270.1310000000003</v>
      </c>
      <c r="V249" s="84">
        <v>2252.6999999999998</v>
      </c>
      <c r="W249" s="84">
        <v>2318.9679999999998</v>
      </c>
      <c r="X249" s="84">
        <v>2512.422</v>
      </c>
      <c r="Y249" s="84">
        <v>2346.1729999999998</v>
      </c>
      <c r="Z249" s="84">
        <v>2077.3580000000002</v>
      </c>
      <c r="AA249" s="84">
        <v>48136.487999999998</v>
      </c>
      <c r="AB249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38"/>
    </row>
    <row r="250" spans="1:289" s="39" customFormat="1" x14ac:dyDescent="0.25">
      <c r="A250" s="70">
        <v>8</v>
      </c>
      <c r="B250" s="79" t="s">
        <v>308</v>
      </c>
      <c r="C250" s="84">
        <v>446.36</v>
      </c>
      <c r="D250" s="84">
        <v>376.56</v>
      </c>
      <c r="E250" s="84">
        <v>351.12</v>
      </c>
      <c r="F250" s="84">
        <v>346.88</v>
      </c>
      <c r="G250" s="84">
        <v>340.91999999999996</v>
      </c>
      <c r="H250" s="84">
        <v>323.03999999999996</v>
      </c>
      <c r="I250" s="84">
        <v>482.20000000000005</v>
      </c>
      <c r="J250" s="84">
        <v>615.20000000000005</v>
      </c>
      <c r="K250" s="84">
        <v>688.04</v>
      </c>
      <c r="L250" s="84">
        <v>740</v>
      </c>
      <c r="M250" s="84">
        <v>787.56</v>
      </c>
      <c r="N250" s="84">
        <v>796.07999999999993</v>
      </c>
      <c r="O250" s="84">
        <v>814.07999999999993</v>
      </c>
      <c r="P250" s="84">
        <v>816.24</v>
      </c>
      <c r="Q250" s="84">
        <v>828.6</v>
      </c>
      <c r="R250" s="84">
        <v>790.92000000000007</v>
      </c>
      <c r="S250" s="84">
        <v>792.07999999999993</v>
      </c>
      <c r="T250" s="119">
        <v>776.84</v>
      </c>
      <c r="U250" s="84">
        <v>772.52</v>
      </c>
      <c r="V250" s="84">
        <v>758.88</v>
      </c>
      <c r="W250" s="84">
        <v>806.2</v>
      </c>
      <c r="X250" s="84">
        <v>841.24</v>
      </c>
      <c r="Y250" s="84">
        <v>817.07999999999993</v>
      </c>
      <c r="Z250" s="84">
        <v>613.24</v>
      </c>
      <c r="AA250" s="84">
        <v>15721.88</v>
      </c>
      <c r="AB25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38"/>
    </row>
    <row r="251" spans="1:289" s="39" customFormat="1" x14ac:dyDescent="0.25">
      <c r="A251" s="70">
        <v>9</v>
      </c>
      <c r="B251" s="123" t="s">
        <v>368</v>
      </c>
      <c r="C251" s="84">
        <v>284.89</v>
      </c>
      <c r="D251" s="84">
        <v>293.36</v>
      </c>
      <c r="E251" s="84">
        <v>283.68</v>
      </c>
      <c r="F251" s="84">
        <v>271.25</v>
      </c>
      <c r="G251" s="84">
        <v>166.57</v>
      </c>
      <c r="H251" s="84">
        <v>168.59</v>
      </c>
      <c r="I251" s="84">
        <v>262.95999999999998</v>
      </c>
      <c r="J251" s="84">
        <v>299.49</v>
      </c>
      <c r="K251" s="84">
        <v>318.79000000000002</v>
      </c>
      <c r="L251" s="84">
        <v>329.14</v>
      </c>
      <c r="M251" s="84">
        <v>334.78</v>
      </c>
      <c r="N251" s="84">
        <v>278.12</v>
      </c>
      <c r="O251" s="84">
        <v>286.19</v>
      </c>
      <c r="P251" s="84">
        <v>281.45999999999998</v>
      </c>
      <c r="Q251" s="84">
        <v>272.31</v>
      </c>
      <c r="R251" s="84">
        <v>291.56</v>
      </c>
      <c r="S251" s="84">
        <v>334.78</v>
      </c>
      <c r="T251" s="119">
        <v>334.4</v>
      </c>
      <c r="U251" s="84">
        <v>353.29</v>
      </c>
      <c r="V251" s="84">
        <v>331.18</v>
      </c>
      <c r="W251" s="84">
        <v>361.91</v>
      </c>
      <c r="X251" s="84">
        <v>357.14</v>
      </c>
      <c r="Y251" s="84">
        <v>329.53</v>
      </c>
      <c r="Z251" s="84">
        <v>243.18</v>
      </c>
      <c r="AA251" s="84">
        <v>7068.55</v>
      </c>
      <c r="AB251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38"/>
    </row>
    <row r="252" spans="1:289" s="39" customFormat="1" x14ac:dyDescent="0.25">
      <c r="A252" s="70"/>
      <c r="B252" s="79" t="s">
        <v>24</v>
      </c>
      <c r="C252" s="84">
        <f>SUM(C243:C251)</f>
        <v>7391.0009999999984</v>
      </c>
      <c r="D252" s="84">
        <f t="shared" ref="D252:AA252" si="14">SUM(D243:D251)</f>
        <v>6494.8490000000011</v>
      </c>
      <c r="E252" s="84">
        <f t="shared" si="14"/>
        <v>6001.1310000000003</v>
      </c>
      <c r="F252" s="84">
        <f t="shared" si="14"/>
        <v>5772.4389999999994</v>
      </c>
      <c r="G252" s="84">
        <f t="shared" si="14"/>
        <v>5650.4029999999993</v>
      </c>
      <c r="H252" s="84">
        <f t="shared" si="14"/>
        <v>5599.6719999999996</v>
      </c>
      <c r="I252" s="84">
        <f t="shared" si="14"/>
        <v>6388.3130000000001</v>
      </c>
      <c r="J252" s="84">
        <f t="shared" si="14"/>
        <v>7531.7670000000007</v>
      </c>
      <c r="K252" s="84">
        <f t="shared" si="14"/>
        <v>8619.0670000000009</v>
      </c>
      <c r="L252" s="84">
        <f t="shared" si="14"/>
        <v>9567.7819999999992</v>
      </c>
      <c r="M252" s="84">
        <f t="shared" si="14"/>
        <v>9951.2200000000012</v>
      </c>
      <c r="N252" s="84">
        <f t="shared" si="14"/>
        <v>9990.9330000000009</v>
      </c>
      <c r="O252" s="84">
        <f t="shared" si="14"/>
        <v>10303.211000000001</v>
      </c>
      <c r="P252" s="84">
        <f t="shared" si="14"/>
        <v>10213.833000000001</v>
      </c>
      <c r="Q252" s="84">
        <f t="shared" si="14"/>
        <v>10137.510999999999</v>
      </c>
      <c r="R252" s="84">
        <f t="shared" si="14"/>
        <v>10092.278</v>
      </c>
      <c r="S252" s="84">
        <f t="shared" si="14"/>
        <v>10055.912</v>
      </c>
      <c r="T252" s="84">
        <f t="shared" si="14"/>
        <v>9958.4220000000005</v>
      </c>
      <c r="U252" s="84">
        <f t="shared" si="14"/>
        <v>9968.6950000000033</v>
      </c>
      <c r="V252" s="84">
        <f t="shared" si="14"/>
        <v>10170.892999999998</v>
      </c>
      <c r="W252" s="84">
        <f t="shared" si="14"/>
        <v>10776.133</v>
      </c>
      <c r="X252" s="84">
        <f t="shared" si="14"/>
        <v>11515.983</v>
      </c>
      <c r="Y252" s="84">
        <f t="shared" si="14"/>
        <v>10630.299000000001</v>
      </c>
      <c r="Z252" s="84">
        <f>SUM(Z243:Z251)</f>
        <v>9001.3990000000013</v>
      </c>
      <c r="AA252" s="84">
        <f t="shared" si="14"/>
        <v>211783.14600000001</v>
      </c>
      <c r="AB252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38"/>
    </row>
    <row r="253" spans="1:289" s="42" customFormat="1" ht="18.75" thickBot="1" x14ac:dyDescent="0.3">
      <c r="A253" s="70"/>
      <c r="B253" s="79" t="s">
        <v>25</v>
      </c>
      <c r="C253" s="88">
        <v>15</v>
      </c>
      <c r="D253" s="88">
        <v>15</v>
      </c>
      <c r="E253" s="88">
        <v>12</v>
      </c>
      <c r="F253" s="88">
        <v>12</v>
      </c>
      <c r="G253" s="88">
        <v>12</v>
      </c>
      <c r="H253" s="88">
        <v>18</v>
      </c>
      <c r="I253" s="88">
        <v>18</v>
      </c>
      <c r="J253" s="88">
        <v>18</v>
      </c>
      <c r="K253" s="88">
        <v>24</v>
      </c>
      <c r="L253" s="88">
        <v>24</v>
      </c>
      <c r="M253" s="88">
        <v>24</v>
      </c>
      <c r="N253" s="88">
        <v>27</v>
      </c>
      <c r="O253" s="88">
        <v>27</v>
      </c>
      <c r="P253" s="88">
        <v>27</v>
      </c>
      <c r="Q253" s="88">
        <v>27</v>
      </c>
      <c r="R253" s="88">
        <v>27</v>
      </c>
      <c r="S253" s="88">
        <v>27</v>
      </c>
      <c r="T253" s="116">
        <v>26</v>
      </c>
      <c r="U253" s="88">
        <v>26</v>
      </c>
      <c r="V253" s="88">
        <v>26</v>
      </c>
      <c r="W253" s="88">
        <v>20</v>
      </c>
      <c r="X253" s="88">
        <v>20</v>
      </c>
      <c r="Y253" s="88">
        <v>18</v>
      </c>
      <c r="Z253" s="88">
        <v>18</v>
      </c>
      <c r="AA253" s="84"/>
      <c r="AB253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41"/>
    </row>
    <row r="254" spans="1:289" ht="15" thickBot="1" x14ac:dyDescent="0.25">
      <c r="A254" s="127" t="s">
        <v>48</v>
      </c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9"/>
    </row>
    <row r="255" spans="1:289" s="36" customFormat="1" x14ac:dyDescent="0.25">
      <c r="A255" s="70">
        <v>1</v>
      </c>
      <c r="B255" s="79" t="s">
        <v>212</v>
      </c>
      <c r="C255" s="84">
        <v>282.77999999999997</v>
      </c>
      <c r="D255" s="84">
        <v>274.68</v>
      </c>
      <c r="E255" s="84">
        <v>254.34</v>
      </c>
      <c r="F255" s="84">
        <v>252.95999999999998</v>
      </c>
      <c r="G255" s="84">
        <v>246.18</v>
      </c>
      <c r="H255" s="84">
        <v>242.46</v>
      </c>
      <c r="I255" s="84">
        <v>292.92</v>
      </c>
      <c r="J255" s="84">
        <v>324.84000000000003</v>
      </c>
      <c r="K255" s="84">
        <v>395.94</v>
      </c>
      <c r="L255" s="84">
        <v>454.86</v>
      </c>
      <c r="M255" s="84">
        <v>472.67999999999995</v>
      </c>
      <c r="N255" s="84">
        <v>462.36</v>
      </c>
      <c r="O255" s="84">
        <v>459.78</v>
      </c>
      <c r="P255" s="84">
        <v>455.4</v>
      </c>
      <c r="Q255" s="84">
        <v>526.86</v>
      </c>
      <c r="R255" s="84">
        <v>546.66</v>
      </c>
      <c r="S255" s="84">
        <v>489.06</v>
      </c>
      <c r="T255" s="119">
        <v>516.78</v>
      </c>
      <c r="U255" s="84">
        <v>511.14</v>
      </c>
      <c r="V255" s="84">
        <v>525.9</v>
      </c>
      <c r="W255" s="84">
        <v>468.56</v>
      </c>
      <c r="X255" s="84">
        <v>427.14</v>
      </c>
      <c r="Y255" s="84">
        <v>353.1</v>
      </c>
      <c r="Z255" s="84">
        <v>303.3</v>
      </c>
      <c r="AA255" s="84">
        <v>9540.6799999999985</v>
      </c>
      <c r="AB255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35"/>
    </row>
    <row r="256" spans="1:289" s="39" customFormat="1" x14ac:dyDescent="0.25">
      <c r="A256" s="70">
        <v>2</v>
      </c>
      <c r="B256" s="79" t="s">
        <v>224</v>
      </c>
      <c r="C256" s="84">
        <v>73.83</v>
      </c>
      <c r="D256" s="84">
        <v>64.259999999999991</v>
      </c>
      <c r="E256" s="84">
        <v>61.47</v>
      </c>
      <c r="F256" s="84">
        <v>60.93</v>
      </c>
      <c r="G256" s="84">
        <v>60</v>
      </c>
      <c r="H256" s="84">
        <v>59.7</v>
      </c>
      <c r="I256" s="84">
        <v>74.64</v>
      </c>
      <c r="J256" s="84">
        <v>79.44</v>
      </c>
      <c r="K256" s="84">
        <v>81.78</v>
      </c>
      <c r="L256" s="84">
        <v>84.330000000000013</v>
      </c>
      <c r="M256" s="84">
        <v>82.289999999999992</v>
      </c>
      <c r="N256" s="84">
        <v>85.5</v>
      </c>
      <c r="O256" s="84">
        <v>93.990000000000009</v>
      </c>
      <c r="P256" s="84">
        <v>84.06</v>
      </c>
      <c r="Q256" s="84">
        <v>83.009999999999991</v>
      </c>
      <c r="R256" s="84">
        <v>89.85</v>
      </c>
      <c r="S256" s="84">
        <v>89.85</v>
      </c>
      <c r="T256" s="119">
        <v>88.65</v>
      </c>
      <c r="U256" s="84">
        <v>84.9</v>
      </c>
      <c r="V256" s="84">
        <v>88.56</v>
      </c>
      <c r="W256" s="84">
        <v>101.78999999999999</v>
      </c>
      <c r="X256" s="84">
        <v>105.87</v>
      </c>
      <c r="Y256" s="84">
        <v>96.15</v>
      </c>
      <c r="Z256" s="84">
        <v>75.81</v>
      </c>
      <c r="AA256" s="84">
        <v>1950.6599999999999</v>
      </c>
      <c r="AB256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38"/>
    </row>
    <row r="257" spans="1:289" s="39" customFormat="1" x14ac:dyDescent="0.25">
      <c r="A257" s="70">
        <v>3</v>
      </c>
      <c r="B257" s="79" t="s">
        <v>225</v>
      </c>
      <c r="C257" s="84">
        <v>1133.6999999999998</v>
      </c>
      <c r="D257" s="84">
        <v>1028.46</v>
      </c>
      <c r="E257" s="84">
        <v>1041.5999999999999</v>
      </c>
      <c r="F257" s="84">
        <v>1085.8800000000001</v>
      </c>
      <c r="G257" s="84">
        <v>1014.24</v>
      </c>
      <c r="H257" s="84">
        <v>1031.8800000000001</v>
      </c>
      <c r="I257" s="84">
        <v>1172.52</v>
      </c>
      <c r="J257" s="84">
        <v>1311.12</v>
      </c>
      <c r="K257" s="84">
        <v>1563.54</v>
      </c>
      <c r="L257" s="84">
        <v>1622.28</v>
      </c>
      <c r="M257" s="84">
        <v>1599.06</v>
      </c>
      <c r="N257" s="84">
        <v>1708.3200000000002</v>
      </c>
      <c r="O257" s="84">
        <v>1542.96</v>
      </c>
      <c r="P257" s="84">
        <v>1569.8400000000001</v>
      </c>
      <c r="Q257" s="84">
        <v>1593.6</v>
      </c>
      <c r="R257" s="84">
        <v>1610.04</v>
      </c>
      <c r="S257" s="84">
        <v>1592.1</v>
      </c>
      <c r="T257" s="119">
        <v>1524.18</v>
      </c>
      <c r="U257" s="84">
        <v>1559.94</v>
      </c>
      <c r="V257" s="84">
        <v>1443.6599999999999</v>
      </c>
      <c r="W257" s="84">
        <v>1511.94</v>
      </c>
      <c r="X257" s="84">
        <v>1550.1</v>
      </c>
      <c r="Y257" s="84">
        <v>1411.3200000000002</v>
      </c>
      <c r="Z257" s="84">
        <v>1317.78</v>
      </c>
      <c r="AA257" s="84">
        <v>33540.05999999999</v>
      </c>
      <c r="AB257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38"/>
    </row>
    <row r="258" spans="1:289" s="42" customFormat="1" ht="18.75" thickBot="1" x14ac:dyDescent="0.3">
      <c r="A258" s="70">
        <v>4</v>
      </c>
      <c r="B258" s="79" t="s">
        <v>226</v>
      </c>
      <c r="C258" s="84">
        <v>444.4</v>
      </c>
      <c r="D258" s="84">
        <v>432.04</v>
      </c>
      <c r="E258" s="84">
        <v>428.38</v>
      </c>
      <c r="F258" s="84">
        <v>419.96000000000004</v>
      </c>
      <c r="G258" s="84">
        <v>361.56</v>
      </c>
      <c r="H258" s="84">
        <v>373.26</v>
      </c>
      <c r="I258" s="84">
        <v>382.58000000000004</v>
      </c>
      <c r="J258" s="84">
        <v>240.92000000000002</v>
      </c>
      <c r="K258" s="84">
        <v>337.04</v>
      </c>
      <c r="L258" s="84">
        <v>453</v>
      </c>
      <c r="M258" s="84">
        <v>434.1</v>
      </c>
      <c r="N258" s="84">
        <v>397.26</v>
      </c>
      <c r="O258" s="84">
        <v>400.6</v>
      </c>
      <c r="P258" s="84">
        <v>398.36</v>
      </c>
      <c r="Q258" s="84">
        <v>397</v>
      </c>
      <c r="R258" s="84">
        <v>547.78</v>
      </c>
      <c r="S258" s="84">
        <v>617.59999999999991</v>
      </c>
      <c r="T258" s="119">
        <v>651.78</v>
      </c>
      <c r="U258" s="84">
        <v>653.76</v>
      </c>
      <c r="V258" s="84">
        <v>667.33999999999992</v>
      </c>
      <c r="W258" s="84">
        <v>710.72</v>
      </c>
      <c r="X258" s="84">
        <v>551.72</v>
      </c>
      <c r="Y258" s="84">
        <v>350.54</v>
      </c>
      <c r="Z258" s="84">
        <v>288.48</v>
      </c>
      <c r="AA258" s="84">
        <v>10940.179999999998</v>
      </c>
      <c r="AB258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41"/>
    </row>
    <row r="259" spans="1:289" s="48" customFormat="1" x14ac:dyDescent="0.25">
      <c r="A259" s="70">
        <v>5</v>
      </c>
      <c r="B259" s="79" t="s">
        <v>193</v>
      </c>
      <c r="C259" s="84">
        <v>27.22</v>
      </c>
      <c r="D259" s="84">
        <v>26.14</v>
      </c>
      <c r="E259" s="84">
        <v>26.16</v>
      </c>
      <c r="F259" s="84">
        <v>26.1</v>
      </c>
      <c r="G259" s="84">
        <v>26.41</v>
      </c>
      <c r="H259" s="84">
        <v>26.509999999999998</v>
      </c>
      <c r="I259" s="84">
        <v>26.32</v>
      </c>
      <c r="J259" s="84">
        <v>26.5</v>
      </c>
      <c r="K259" s="84">
        <v>29.62</v>
      </c>
      <c r="L259" s="84">
        <v>27.04</v>
      </c>
      <c r="M259" s="84">
        <v>28.799999999999997</v>
      </c>
      <c r="N259" s="84">
        <v>27.18</v>
      </c>
      <c r="O259" s="84">
        <v>26.740000000000002</v>
      </c>
      <c r="P259" s="84">
        <v>26.259999999999998</v>
      </c>
      <c r="Q259" s="84">
        <v>26.35</v>
      </c>
      <c r="R259" s="84">
        <v>26.54</v>
      </c>
      <c r="S259" s="84">
        <v>26.38</v>
      </c>
      <c r="T259" s="119">
        <v>26.28</v>
      </c>
      <c r="U259" s="84">
        <v>29.509999999999998</v>
      </c>
      <c r="V259" s="84">
        <v>26.03</v>
      </c>
      <c r="W259" s="84">
        <v>25.810000000000002</v>
      </c>
      <c r="X259" s="84">
        <v>26.130000000000003</v>
      </c>
      <c r="Y259" s="84">
        <v>26.5</v>
      </c>
      <c r="Z259" s="84">
        <v>26.08</v>
      </c>
      <c r="AA259" s="84">
        <v>642.61000000000013</v>
      </c>
      <c r="AB259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47"/>
    </row>
    <row r="260" spans="1:289" s="44" customFormat="1" x14ac:dyDescent="0.25">
      <c r="A260" s="70">
        <v>6</v>
      </c>
      <c r="B260" s="79" t="s">
        <v>227</v>
      </c>
      <c r="C260" s="84">
        <v>0</v>
      </c>
      <c r="D260" s="84">
        <v>0</v>
      </c>
      <c r="E260" s="84">
        <v>0</v>
      </c>
      <c r="F260" s="84">
        <v>0</v>
      </c>
      <c r="G260" s="84">
        <v>0</v>
      </c>
      <c r="H260" s="84">
        <v>0</v>
      </c>
      <c r="I260" s="84">
        <v>0</v>
      </c>
      <c r="J260" s="84">
        <v>0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  <c r="S260" s="84">
        <v>0</v>
      </c>
      <c r="T260" s="119">
        <v>0</v>
      </c>
      <c r="U260" s="84">
        <v>0</v>
      </c>
      <c r="V260" s="84">
        <v>0</v>
      </c>
      <c r="W260" s="84">
        <v>0</v>
      </c>
      <c r="X260" s="84">
        <v>0</v>
      </c>
      <c r="Y260" s="84">
        <v>0</v>
      </c>
      <c r="Z260" s="84">
        <v>0</v>
      </c>
      <c r="AA260" s="84">
        <v>0</v>
      </c>
      <c r="AB2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43"/>
    </row>
    <row r="261" spans="1:289" s="39" customFormat="1" x14ac:dyDescent="0.25">
      <c r="A261" s="70">
        <v>7</v>
      </c>
      <c r="B261" s="79" t="s">
        <v>228</v>
      </c>
      <c r="C261" s="84">
        <v>43.510000000000005</v>
      </c>
      <c r="D261" s="84">
        <v>38.760000000000005</v>
      </c>
      <c r="E261" s="84">
        <v>36.450000000000003</v>
      </c>
      <c r="F261" s="84">
        <v>35.36</v>
      </c>
      <c r="G261" s="84">
        <v>42.230000000000004</v>
      </c>
      <c r="H261" s="84">
        <v>46.489999999999995</v>
      </c>
      <c r="I261" s="84">
        <v>53.760000000000005</v>
      </c>
      <c r="J261" s="84">
        <v>56.42</v>
      </c>
      <c r="K261" s="84">
        <v>58.2</v>
      </c>
      <c r="L261" s="84">
        <v>51.7</v>
      </c>
      <c r="M261" s="84">
        <v>53.1</v>
      </c>
      <c r="N261" s="84">
        <v>53.269999999999996</v>
      </c>
      <c r="O261" s="84">
        <v>56.41</v>
      </c>
      <c r="P261" s="84">
        <v>48.77</v>
      </c>
      <c r="Q261" s="84">
        <v>51.35</v>
      </c>
      <c r="R261" s="84">
        <v>50.89</v>
      </c>
      <c r="S261" s="84">
        <v>55.73</v>
      </c>
      <c r="T261" s="119">
        <v>58.47</v>
      </c>
      <c r="U261" s="84">
        <v>60.24</v>
      </c>
      <c r="V261" s="84">
        <v>66.03</v>
      </c>
      <c r="W261" s="84">
        <v>70.009999999999991</v>
      </c>
      <c r="X261" s="84">
        <v>70.240000000000009</v>
      </c>
      <c r="Y261" s="84">
        <v>57.56</v>
      </c>
      <c r="Z261" s="84">
        <v>45.66</v>
      </c>
      <c r="AA261" s="84">
        <v>1260.6100000000001</v>
      </c>
      <c r="AB261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38"/>
    </row>
    <row r="262" spans="1:289" s="39" customFormat="1" x14ac:dyDescent="0.25">
      <c r="A262" s="70"/>
      <c r="B262" s="79" t="s">
        <v>24</v>
      </c>
      <c r="C262" s="84">
        <f>SUM(C255:C261)</f>
        <v>2005.4399999999996</v>
      </c>
      <c r="D262" s="84">
        <f t="shared" ref="D262:AA262" si="15">SUM(D255:D261)</f>
        <v>1864.3400000000001</v>
      </c>
      <c r="E262" s="84">
        <f t="shared" si="15"/>
        <v>1848.4</v>
      </c>
      <c r="F262" s="84">
        <f t="shared" si="15"/>
        <v>1881.1899999999998</v>
      </c>
      <c r="G262" s="84">
        <f t="shared" si="15"/>
        <v>1750.6200000000001</v>
      </c>
      <c r="H262" s="84">
        <f t="shared" si="15"/>
        <v>1780.3000000000002</v>
      </c>
      <c r="I262" s="84">
        <f t="shared" si="15"/>
        <v>2002.7399999999998</v>
      </c>
      <c r="J262" s="84">
        <f t="shared" si="15"/>
        <v>2039.24</v>
      </c>
      <c r="K262" s="84">
        <f t="shared" si="15"/>
        <v>2466.12</v>
      </c>
      <c r="L262" s="84">
        <f t="shared" si="15"/>
        <v>2693.21</v>
      </c>
      <c r="M262" s="84">
        <f t="shared" si="15"/>
        <v>2670.0299999999997</v>
      </c>
      <c r="N262" s="84">
        <f t="shared" si="15"/>
        <v>2733.8900000000003</v>
      </c>
      <c r="O262" s="84">
        <f t="shared" si="15"/>
        <v>2580.4799999999996</v>
      </c>
      <c r="P262" s="84">
        <f t="shared" si="15"/>
        <v>2582.6900000000005</v>
      </c>
      <c r="Q262" s="84">
        <f t="shared" si="15"/>
        <v>2678.1699999999996</v>
      </c>
      <c r="R262" s="84">
        <f t="shared" si="15"/>
        <v>2871.7599999999998</v>
      </c>
      <c r="S262" s="84">
        <f t="shared" si="15"/>
        <v>2870.72</v>
      </c>
      <c r="T262" s="119">
        <f t="shared" si="15"/>
        <v>2866.1400000000003</v>
      </c>
      <c r="U262" s="84">
        <f t="shared" si="15"/>
        <v>2899.49</v>
      </c>
      <c r="V262" s="84">
        <f t="shared" si="15"/>
        <v>2817.5200000000004</v>
      </c>
      <c r="W262" s="84">
        <f t="shared" si="15"/>
        <v>2888.83</v>
      </c>
      <c r="X262" s="84">
        <f t="shared" si="15"/>
        <v>2731.2</v>
      </c>
      <c r="Y262" s="84">
        <f t="shared" si="15"/>
        <v>2295.17</v>
      </c>
      <c r="Z262" s="84">
        <f t="shared" si="15"/>
        <v>2057.1099999999997</v>
      </c>
      <c r="AA262" s="84">
        <f t="shared" si="15"/>
        <v>57874.799999999988</v>
      </c>
      <c r="AB262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38"/>
    </row>
    <row r="263" spans="1:289" s="42" customFormat="1" ht="18.75" thickBot="1" x14ac:dyDescent="0.3">
      <c r="A263" s="70"/>
      <c r="B263" s="79" t="s">
        <v>25</v>
      </c>
      <c r="C263" s="84" t="s">
        <v>347</v>
      </c>
      <c r="D263" s="84" t="s">
        <v>347</v>
      </c>
      <c r="E263" s="84" t="s">
        <v>348</v>
      </c>
      <c r="F263" s="84" t="s">
        <v>349</v>
      </c>
      <c r="G263" s="84" t="s">
        <v>348</v>
      </c>
      <c r="H263" s="84" t="s">
        <v>347</v>
      </c>
      <c r="I263" s="84" t="s">
        <v>350</v>
      </c>
      <c r="J263" s="84" t="s">
        <v>351</v>
      </c>
      <c r="K263" s="84" t="s">
        <v>352</v>
      </c>
      <c r="L263" s="84" t="s">
        <v>353</v>
      </c>
      <c r="M263" s="84" t="s">
        <v>353</v>
      </c>
      <c r="N263" s="84" t="s">
        <v>354</v>
      </c>
      <c r="O263" s="84" t="s">
        <v>355</v>
      </c>
      <c r="P263" s="84" t="s">
        <v>355</v>
      </c>
      <c r="Q263" s="84" t="s">
        <v>356</v>
      </c>
      <c r="R263" s="84" t="s">
        <v>356</v>
      </c>
      <c r="S263" s="84" t="s">
        <v>355</v>
      </c>
      <c r="T263" s="119" t="s">
        <v>354</v>
      </c>
      <c r="U263" s="84" t="s">
        <v>351</v>
      </c>
      <c r="V263" s="84" t="s">
        <v>351</v>
      </c>
      <c r="W263" s="84" t="s">
        <v>347</v>
      </c>
      <c r="X263" s="84" t="s">
        <v>347</v>
      </c>
      <c r="Y263" s="84" t="s">
        <v>348</v>
      </c>
      <c r="Z263" s="84" t="s">
        <v>348</v>
      </c>
      <c r="AA263" s="84"/>
      <c r="AB263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41"/>
    </row>
    <row r="264" spans="1:289" ht="15" thickBot="1" x14ac:dyDescent="0.25">
      <c r="A264" s="127" t="s">
        <v>53</v>
      </c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9"/>
    </row>
    <row r="265" spans="1:289" s="23" customFormat="1" x14ac:dyDescent="0.25">
      <c r="A265" s="70">
        <v>1</v>
      </c>
      <c r="B265" s="79" t="s">
        <v>213</v>
      </c>
      <c r="C265" s="84">
        <v>882.84</v>
      </c>
      <c r="D265" s="84">
        <v>807.6</v>
      </c>
      <c r="E265" s="84">
        <v>775.08</v>
      </c>
      <c r="F265" s="84">
        <v>743.8</v>
      </c>
      <c r="G265" s="84">
        <v>726.52</v>
      </c>
      <c r="H265" s="84">
        <v>794.76</v>
      </c>
      <c r="I265" s="84">
        <v>924.84</v>
      </c>
      <c r="J265" s="84">
        <v>1044.96</v>
      </c>
      <c r="K265" s="84">
        <v>1107.6400000000001</v>
      </c>
      <c r="L265" s="84">
        <v>1149.6400000000001</v>
      </c>
      <c r="M265" s="84">
        <v>1178.1600000000001</v>
      </c>
      <c r="N265" s="84">
        <v>1155.1199999999999</v>
      </c>
      <c r="O265" s="84">
        <v>1266.8</v>
      </c>
      <c r="P265" s="84">
        <v>1257.76</v>
      </c>
      <c r="Q265" s="84">
        <v>1174.8399999999999</v>
      </c>
      <c r="R265" s="84">
        <v>1122.52</v>
      </c>
      <c r="S265" s="84">
        <v>1151.76</v>
      </c>
      <c r="T265" s="119">
        <v>1154.52</v>
      </c>
      <c r="U265" s="84">
        <v>1171.4000000000001</v>
      </c>
      <c r="V265" s="84">
        <v>1167.5999999999999</v>
      </c>
      <c r="W265" s="84">
        <v>1314.36</v>
      </c>
      <c r="X265" s="84">
        <v>1349.24</v>
      </c>
      <c r="Y265" s="84">
        <v>1178.44</v>
      </c>
      <c r="Z265" s="84">
        <v>984.28</v>
      </c>
      <c r="AA265" s="84">
        <v>26568.759999999995</v>
      </c>
      <c r="AB265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  <c r="IW265" s="24"/>
      <c r="IX265" s="24"/>
      <c r="IY265" s="24"/>
      <c r="IZ265" s="24"/>
      <c r="JA265" s="24"/>
      <c r="JB265" s="24"/>
      <c r="JC265" s="24"/>
      <c r="JD265" s="24"/>
      <c r="JE265" s="24"/>
      <c r="JF265" s="24"/>
      <c r="JG265" s="24"/>
      <c r="JH265" s="24"/>
      <c r="JI265" s="24"/>
      <c r="JJ265" s="24"/>
      <c r="JK265" s="24"/>
      <c r="JL265" s="24"/>
      <c r="JM265" s="24"/>
      <c r="JN265" s="24"/>
      <c r="JO265" s="24"/>
      <c r="JP265" s="24"/>
      <c r="JQ265" s="24"/>
      <c r="JR265" s="24"/>
      <c r="JS265" s="24"/>
      <c r="JT265" s="24"/>
      <c r="JU265" s="24"/>
      <c r="JV265" s="24"/>
      <c r="JW265" s="24"/>
      <c r="JX265" s="24"/>
      <c r="JY265" s="24"/>
      <c r="JZ265" s="24"/>
      <c r="KA265" s="24"/>
      <c r="KB265" s="24"/>
    </row>
    <row r="266" spans="1:289" s="24" customFormat="1" x14ac:dyDescent="0.25">
      <c r="A266" s="70">
        <v>2</v>
      </c>
      <c r="B266" s="79" t="s">
        <v>214</v>
      </c>
      <c r="C266" s="84">
        <v>1154.24</v>
      </c>
      <c r="D266" s="84">
        <v>1041.8399999999999</v>
      </c>
      <c r="E266" s="84">
        <v>974.64</v>
      </c>
      <c r="F266" s="84">
        <v>1000.08</v>
      </c>
      <c r="G266" s="84">
        <v>955.68</v>
      </c>
      <c r="H266" s="84">
        <v>1006.72</v>
      </c>
      <c r="I266" s="84">
        <v>1179.52</v>
      </c>
      <c r="J266" s="84">
        <v>1279.68</v>
      </c>
      <c r="K266" s="84">
        <v>1362.32</v>
      </c>
      <c r="L266" s="84">
        <v>1394.72</v>
      </c>
      <c r="M266" s="84">
        <v>1451.92</v>
      </c>
      <c r="N266" s="84">
        <v>1463.68</v>
      </c>
      <c r="O266" s="84">
        <v>1548</v>
      </c>
      <c r="P266" s="84">
        <v>1533.68</v>
      </c>
      <c r="Q266" s="84">
        <v>1452.96</v>
      </c>
      <c r="R266" s="84">
        <v>1417.2</v>
      </c>
      <c r="S266" s="84">
        <v>1456.32</v>
      </c>
      <c r="T266" s="119">
        <v>1448</v>
      </c>
      <c r="U266" s="84">
        <v>1470</v>
      </c>
      <c r="V266" s="84">
        <v>1541.68</v>
      </c>
      <c r="W266" s="84">
        <v>1701.76</v>
      </c>
      <c r="X266" s="84">
        <v>1759.12</v>
      </c>
      <c r="Y266" s="84">
        <v>1490.08</v>
      </c>
      <c r="Z266" s="84">
        <v>1245.1199999999999</v>
      </c>
      <c r="AA266" s="84">
        <v>33573.96</v>
      </c>
      <c r="AB266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</row>
    <row r="267" spans="1:289" s="24" customFormat="1" x14ac:dyDescent="0.25">
      <c r="A267" s="70">
        <v>3</v>
      </c>
      <c r="B267" s="79" t="s">
        <v>215</v>
      </c>
      <c r="C267" s="84">
        <v>786</v>
      </c>
      <c r="D267" s="84">
        <v>699.36</v>
      </c>
      <c r="E267" s="84">
        <v>658.26</v>
      </c>
      <c r="F267" s="84">
        <v>649.62</v>
      </c>
      <c r="G267" s="84">
        <v>652.20000000000005</v>
      </c>
      <c r="H267" s="84">
        <v>712.68</v>
      </c>
      <c r="I267" s="84">
        <v>823.86</v>
      </c>
      <c r="J267" s="84">
        <v>991.02</v>
      </c>
      <c r="K267" s="84">
        <v>1164.96</v>
      </c>
      <c r="L267" s="84">
        <v>1261.1400000000001</v>
      </c>
      <c r="M267" s="84">
        <v>1308.06</v>
      </c>
      <c r="N267" s="84">
        <v>1329.48</v>
      </c>
      <c r="O267" s="84">
        <v>1408.62</v>
      </c>
      <c r="P267" s="84">
        <v>1439.22</v>
      </c>
      <c r="Q267" s="84">
        <v>1312.92</v>
      </c>
      <c r="R267" s="84">
        <v>1227.72</v>
      </c>
      <c r="S267" s="84">
        <v>1263.18</v>
      </c>
      <c r="T267" s="119">
        <v>1226.52</v>
      </c>
      <c r="U267" s="84">
        <v>1184.28</v>
      </c>
      <c r="V267" s="84">
        <v>1153.98</v>
      </c>
      <c r="W267" s="84">
        <v>1242.3599999999999</v>
      </c>
      <c r="X267" s="84">
        <v>1295.52</v>
      </c>
      <c r="Y267" s="84">
        <v>1093.68</v>
      </c>
      <c r="Z267" s="84">
        <v>930.3</v>
      </c>
      <c r="AA267" s="84">
        <v>26743.94</v>
      </c>
      <c r="AB267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</row>
    <row r="268" spans="1:289" s="24" customFormat="1" x14ac:dyDescent="0.25">
      <c r="A268" s="70">
        <v>4</v>
      </c>
      <c r="B268" s="79" t="s">
        <v>216</v>
      </c>
      <c r="C268" s="84">
        <v>1027.6199999999999</v>
      </c>
      <c r="D268" s="84">
        <v>945.66</v>
      </c>
      <c r="E268" s="84">
        <v>906.54</v>
      </c>
      <c r="F268" s="84">
        <v>880.56</v>
      </c>
      <c r="G268" s="84">
        <v>848.46</v>
      </c>
      <c r="H268" s="84">
        <v>898.08</v>
      </c>
      <c r="I268" s="84">
        <v>1073.46</v>
      </c>
      <c r="J268" s="84">
        <v>1169.4000000000001</v>
      </c>
      <c r="K268" s="84">
        <v>1170.54</v>
      </c>
      <c r="L268" s="84">
        <v>1178.82</v>
      </c>
      <c r="M268" s="84">
        <v>1209.6600000000001</v>
      </c>
      <c r="N268" s="84">
        <v>1292.8800000000001</v>
      </c>
      <c r="O268" s="84">
        <v>1362.18</v>
      </c>
      <c r="P268" s="84">
        <v>1379.28</v>
      </c>
      <c r="Q268" s="84">
        <v>1334.22</v>
      </c>
      <c r="R268" s="84">
        <v>1272.9000000000001</v>
      </c>
      <c r="S268" s="84">
        <v>1285.5</v>
      </c>
      <c r="T268" s="119">
        <v>1296.5999999999999</v>
      </c>
      <c r="U268" s="84">
        <v>1342.2</v>
      </c>
      <c r="V268" s="84">
        <v>1358.88</v>
      </c>
      <c r="W268" s="84">
        <v>1479.78</v>
      </c>
      <c r="X268" s="84">
        <v>1534.8</v>
      </c>
      <c r="Y268" s="84">
        <v>1296.6600000000001</v>
      </c>
      <c r="Z268" s="84">
        <v>1098.8399999999999</v>
      </c>
      <c r="AA268" s="84">
        <v>29742.52</v>
      </c>
      <c r="AB268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</row>
    <row r="269" spans="1:289" s="24" customFormat="1" x14ac:dyDescent="0.25">
      <c r="A269" s="70">
        <v>5</v>
      </c>
      <c r="B269" s="79" t="s">
        <v>217</v>
      </c>
      <c r="C269" s="84">
        <v>423.72</v>
      </c>
      <c r="D269" s="84">
        <v>336.12</v>
      </c>
      <c r="E269" s="84">
        <v>323.58</v>
      </c>
      <c r="F269" s="84">
        <v>310.92</v>
      </c>
      <c r="G269" s="84">
        <v>301.5</v>
      </c>
      <c r="H269" s="84">
        <v>298.2</v>
      </c>
      <c r="I269" s="84">
        <v>355.14</v>
      </c>
      <c r="J269" s="84">
        <v>527.22</v>
      </c>
      <c r="K269" s="84">
        <v>778.26</v>
      </c>
      <c r="L269" s="84">
        <v>886.02</v>
      </c>
      <c r="M269" s="84">
        <v>895.44</v>
      </c>
      <c r="N269" s="84">
        <v>833.94</v>
      </c>
      <c r="O269" s="84">
        <v>725.52</v>
      </c>
      <c r="P269" s="84">
        <v>886.8</v>
      </c>
      <c r="Q269" s="84">
        <v>904.74</v>
      </c>
      <c r="R269" s="84">
        <v>829.8</v>
      </c>
      <c r="S269" s="84">
        <v>782.28</v>
      </c>
      <c r="T269" s="119">
        <v>671.7</v>
      </c>
      <c r="U269" s="84">
        <v>643.79999999999995</v>
      </c>
      <c r="V269" s="84">
        <v>572.94000000000005</v>
      </c>
      <c r="W269" s="84">
        <v>622.55999999999995</v>
      </c>
      <c r="X269" s="84">
        <v>649.86</v>
      </c>
      <c r="Y269" s="84">
        <v>568.08000000000004</v>
      </c>
      <c r="Z269" s="84">
        <v>507.54</v>
      </c>
      <c r="AA269" s="84">
        <v>15140.680000000002</v>
      </c>
      <c r="AB269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</row>
    <row r="270" spans="1:289" s="24" customFormat="1" x14ac:dyDescent="0.25">
      <c r="A270" s="70">
        <v>6</v>
      </c>
      <c r="B270" s="79" t="s">
        <v>218</v>
      </c>
      <c r="C270" s="84">
        <v>1284.48</v>
      </c>
      <c r="D270" s="84">
        <v>1211.1199999999999</v>
      </c>
      <c r="E270" s="84">
        <v>1154.8800000000001</v>
      </c>
      <c r="F270" s="84">
        <v>1118.32</v>
      </c>
      <c r="G270" s="84">
        <v>1076.72</v>
      </c>
      <c r="H270" s="84">
        <v>1174</v>
      </c>
      <c r="I270" s="84">
        <v>1370.72</v>
      </c>
      <c r="J270" s="84">
        <v>1555.84</v>
      </c>
      <c r="K270" s="84">
        <v>1749.68</v>
      </c>
      <c r="L270" s="84">
        <v>1940.8</v>
      </c>
      <c r="M270" s="84">
        <v>2025.92</v>
      </c>
      <c r="N270" s="84">
        <v>2076.08</v>
      </c>
      <c r="O270" s="84">
        <v>2128.2399999999998</v>
      </c>
      <c r="P270" s="84">
        <v>2073.04</v>
      </c>
      <c r="Q270" s="84">
        <v>1966.48</v>
      </c>
      <c r="R270" s="84">
        <v>1891.44</v>
      </c>
      <c r="S270" s="84">
        <v>1831.36</v>
      </c>
      <c r="T270" s="119">
        <v>1772.56</v>
      </c>
      <c r="U270" s="84">
        <v>1718.88</v>
      </c>
      <c r="V270" s="84">
        <v>1716.64</v>
      </c>
      <c r="W270" s="84">
        <v>1849.92</v>
      </c>
      <c r="X270" s="84">
        <v>1855.04</v>
      </c>
      <c r="Y270" s="84">
        <v>1618.8</v>
      </c>
      <c r="Z270" s="84">
        <v>1361.92</v>
      </c>
      <c r="AA270" s="84">
        <v>40882.879999999997</v>
      </c>
      <c r="AB270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</row>
    <row r="271" spans="1:289" s="24" customFormat="1" x14ac:dyDescent="0.25">
      <c r="A271" s="70">
        <v>7</v>
      </c>
      <c r="B271" s="79" t="s">
        <v>219</v>
      </c>
      <c r="C271" s="84">
        <v>36.4</v>
      </c>
      <c r="D271" s="84">
        <v>36.42</v>
      </c>
      <c r="E271" s="84">
        <v>36.479999999999997</v>
      </c>
      <c r="F271" s="84">
        <v>36.54</v>
      </c>
      <c r="G271" s="84">
        <v>36.68</v>
      </c>
      <c r="H271" s="84">
        <v>36.64</v>
      </c>
      <c r="I271" s="84">
        <v>36.64</v>
      </c>
      <c r="J271" s="84">
        <v>36.44</v>
      </c>
      <c r="K271" s="84">
        <v>36.14</v>
      </c>
      <c r="L271" s="84">
        <v>36.06</v>
      </c>
      <c r="M271" s="84">
        <v>36.14</v>
      </c>
      <c r="N271" s="84">
        <v>36.4</v>
      </c>
      <c r="O271" s="84">
        <v>36.619999999999997</v>
      </c>
      <c r="P271" s="84">
        <v>36.46</v>
      </c>
      <c r="Q271" s="84">
        <v>36.46</v>
      </c>
      <c r="R271" s="84">
        <v>36.6</v>
      </c>
      <c r="S271" s="84">
        <v>36.700000000000003</v>
      </c>
      <c r="T271" s="119">
        <v>36.9</v>
      </c>
      <c r="U271" s="84">
        <v>36.5</v>
      </c>
      <c r="V271" s="84">
        <v>36.58</v>
      </c>
      <c r="W271" s="84">
        <v>36.56</v>
      </c>
      <c r="X271" s="84">
        <v>36.64</v>
      </c>
      <c r="Y271" s="84">
        <v>36.74</v>
      </c>
      <c r="Z271" s="84">
        <v>36.96</v>
      </c>
      <c r="AA271" s="84">
        <v>915.70000000000016</v>
      </c>
      <c r="AB271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</row>
    <row r="272" spans="1:289" s="24" customFormat="1" x14ac:dyDescent="0.25">
      <c r="A272" s="70">
        <v>8</v>
      </c>
      <c r="B272" s="79" t="s">
        <v>220</v>
      </c>
      <c r="C272" s="84">
        <v>167.32</v>
      </c>
      <c r="D272" s="84">
        <v>166.84</v>
      </c>
      <c r="E272" s="84">
        <v>166.88</v>
      </c>
      <c r="F272" s="84">
        <v>178.44</v>
      </c>
      <c r="G272" s="84">
        <v>184</v>
      </c>
      <c r="H272" s="84">
        <v>186.08</v>
      </c>
      <c r="I272" s="84">
        <v>176.16</v>
      </c>
      <c r="J272" s="84">
        <v>177.88</v>
      </c>
      <c r="K272" s="84">
        <v>179.08</v>
      </c>
      <c r="L272" s="84">
        <v>178.24</v>
      </c>
      <c r="M272" s="84">
        <v>177.64</v>
      </c>
      <c r="N272" s="84">
        <v>177.4</v>
      </c>
      <c r="O272" s="84">
        <v>177.72</v>
      </c>
      <c r="P272" s="84">
        <v>189.8</v>
      </c>
      <c r="Q272" s="84">
        <v>195.48</v>
      </c>
      <c r="R272" s="84">
        <v>193.64</v>
      </c>
      <c r="S272" s="84">
        <v>194.28</v>
      </c>
      <c r="T272" s="119">
        <v>191.64</v>
      </c>
      <c r="U272" s="84">
        <v>192.24</v>
      </c>
      <c r="V272" s="84">
        <v>171.12</v>
      </c>
      <c r="W272" s="84">
        <v>168.64</v>
      </c>
      <c r="X272" s="84">
        <v>165.32</v>
      </c>
      <c r="Y272" s="84">
        <v>163.63999999999999</v>
      </c>
      <c r="Z272" s="84">
        <v>159.80000000000001</v>
      </c>
      <c r="AA272" s="84">
        <v>4438.2800000000007</v>
      </c>
      <c r="AB272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</row>
    <row r="273" spans="1:289" s="24" customFormat="1" x14ac:dyDescent="0.25">
      <c r="A273" s="70">
        <v>9</v>
      </c>
      <c r="B273" s="79" t="s">
        <v>221</v>
      </c>
      <c r="C273" s="84">
        <v>2.1</v>
      </c>
      <c r="D273" s="84">
        <v>2.1</v>
      </c>
      <c r="E273" s="84">
        <v>2.04</v>
      </c>
      <c r="F273" s="84">
        <v>2.16</v>
      </c>
      <c r="G273" s="84">
        <v>2.04</v>
      </c>
      <c r="H273" s="84">
        <v>1.98</v>
      </c>
      <c r="I273" s="84">
        <v>2.04</v>
      </c>
      <c r="J273" s="84">
        <v>2.76</v>
      </c>
      <c r="K273" s="84">
        <v>6.78</v>
      </c>
      <c r="L273" s="84">
        <v>7.98</v>
      </c>
      <c r="M273" s="84">
        <v>6.18</v>
      </c>
      <c r="N273" s="84">
        <v>5.28</v>
      </c>
      <c r="O273" s="84">
        <v>5.88</v>
      </c>
      <c r="P273" s="84">
        <v>7.14</v>
      </c>
      <c r="Q273" s="84">
        <v>7.08</v>
      </c>
      <c r="R273" s="84">
        <v>6.84</v>
      </c>
      <c r="S273" s="84">
        <v>6.18</v>
      </c>
      <c r="T273" s="119">
        <v>4.5599999999999996</v>
      </c>
      <c r="U273" s="84">
        <v>2.2200000000000002</v>
      </c>
      <c r="V273" s="84">
        <v>2.16</v>
      </c>
      <c r="W273" s="84">
        <v>2.1</v>
      </c>
      <c r="X273" s="84">
        <v>2.1</v>
      </c>
      <c r="Y273" s="84">
        <v>2.1</v>
      </c>
      <c r="Z273" s="84">
        <v>2.1</v>
      </c>
      <c r="AA273" s="84">
        <v>95.999999999999972</v>
      </c>
      <c r="AB273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</row>
    <row r="274" spans="1:289" s="24" customFormat="1" x14ac:dyDescent="0.25">
      <c r="A274" s="70">
        <v>10</v>
      </c>
      <c r="B274" s="79" t="s">
        <v>222</v>
      </c>
      <c r="C274" s="84">
        <v>56.02</v>
      </c>
      <c r="D274" s="84">
        <v>48.06</v>
      </c>
      <c r="E274" s="84">
        <v>37.94</v>
      </c>
      <c r="F274" s="84">
        <v>36.479999999999997</v>
      </c>
      <c r="G274" s="84">
        <v>34.46</v>
      </c>
      <c r="H274" s="84">
        <v>40.9</v>
      </c>
      <c r="I274" s="84">
        <v>57.28</v>
      </c>
      <c r="J274" s="84">
        <v>57.74</v>
      </c>
      <c r="K274" s="84">
        <v>59.26</v>
      </c>
      <c r="L274" s="84">
        <v>62.76</v>
      </c>
      <c r="M274" s="84">
        <v>56.38</v>
      </c>
      <c r="N274" s="84">
        <v>59.16</v>
      </c>
      <c r="O274" s="84">
        <v>61.92</v>
      </c>
      <c r="P274" s="84">
        <v>59.72</v>
      </c>
      <c r="Q274" s="84">
        <v>56.44</v>
      </c>
      <c r="R274" s="84">
        <v>58.52</v>
      </c>
      <c r="S274" s="84">
        <v>58.32</v>
      </c>
      <c r="T274" s="119">
        <v>56.4</v>
      </c>
      <c r="U274" s="84">
        <v>53.54</v>
      </c>
      <c r="V274" s="84">
        <v>44.78</v>
      </c>
      <c r="W274" s="84">
        <v>41</v>
      </c>
      <c r="X274" s="84">
        <v>39.159999999999997</v>
      </c>
      <c r="Y274" s="84">
        <v>45.28</v>
      </c>
      <c r="Z274" s="84">
        <v>43.74</v>
      </c>
      <c r="AA274" s="84">
        <v>1267.3599999999999</v>
      </c>
      <c r="AB27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289" s="30" customFormat="1" ht="18.75" thickBot="1" x14ac:dyDescent="0.3">
      <c r="A275" s="70">
        <v>11</v>
      </c>
      <c r="B275" s="79" t="s">
        <v>223</v>
      </c>
      <c r="C275" s="84">
        <v>1406</v>
      </c>
      <c r="D275" s="84">
        <v>1028.6400000000001</v>
      </c>
      <c r="E275" s="84">
        <v>1092.24</v>
      </c>
      <c r="F275" s="84">
        <v>1067.3599999999999</v>
      </c>
      <c r="G275" s="84">
        <v>968.32</v>
      </c>
      <c r="H275" s="84">
        <v>995.84</v>
      </c>
      <c r="I275" s="84">
        <v>1075.5999999999999</v>
      </c>
      <c r="J275" s="84">
        <v>1310.32</v>
      </c>
      <c r="K275" s="84">
        <v>1708.16</v>
      </c>
      <c r="L275" s="84">
        <v>1665.84</v>
      </c>
      <c r="M275" s="84">
        <v>1731.76</v>
      </c>
      <c r="N275" s="84">
        <v>1742.8</v>
      </c>
      <c r="O275" s="84">
        <v>1603.36</v>
      </c>
      <c r="P275" s="84">
        <v>1797.84</v>
      </c>
      <c r="Q275" s="84">
        <v>1858.08</v>
      </c>
      <c r="R275" s="84">
        <v>1701.28</v>
      </c>
      <c r="S275" s="84">
        <v>1652.16</v>
      </c>
      <c r="T275" s="119">
        <v>1647.84</v>
      </c>
      <c r="U275" s="84">
        <v>1533.28</v>
      </c>
      <c r="V275" s="84">
        <v>1527.84</v>
      </c>
      <c r="W275" s="84">
        <v>1524.64</v>
      </c>
      <c r="X275" s="84">
        <v>1411.68</v>
      </c>
      <c r="Y275" s="84">
        <v>1577.2</v>
      </c>
      <c r="Z275" s="84">
        <v>1483.76</v>
      </c>
      <c r="AA275" s="84">
        <v>36521.839999999997</v>
      </c>
      <c r="AB275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  <c r="FV275" s="24"/>
      <c r="FW275" s="24"/>
      <c r="FX275" s="24"/>
      <c r="FY275" s="24"/>
      <c r="FZ275" s="24"/>
      <c r="GA275" s="24"/>
      <c r="GB275" s="24"/>
      <c r="GC275" s="24"/>
      <c r="GD275" s="24"/>
      <c r="GE275" s="24"/>
      <c r="GF275" s="24"/>
      <c r="GG275" s="24"/>
      <c r="GH275" s="24"/>
      <c r="GI275" s="24"/>
      <c r="GJ275" s="24"/>
      <c r="GK275" s="24"/>
      <c r="GL275" s="24"/>
      <c r="GM275" s="24"/>
      <c r="GN275" s="24"/>
      <c r="GO275" s="24"/>
      <c r="GP275" s="24"/>
      <c r="GQ275" s="24"/>
      <c r="GR275" s="24"/>
      <c r="GS275" s="24"/>
      <c r="GT275" s="24"/>
      <c r="GU275" s="24"/>
      <c r="GV275" s="24"/>
      <c r="GW275" s="24"/>
      <c r="GX275" s="24"/>
      <c r="GY275" s="24"/>
      <c r="GZ275" s="24"/>
      <c r="HA275" s="24"/>
      <c r="HB275" s="24"/>
      <c r="HC275" s="24"/>
      <c r="HD275" s="24"/>
      <c r="HE275" s="24"/>
      <c r="HF275" s="24"/>
      <c r="HG275" s="24"/>
      <c r="HH275" s="24"/>
      <c r="HI275" s="24"/>
      <c r="HJ275" s="24"/>
      <c r="HK275" s="24"/>
      <c r="HL275" s="24"/>
      <c r="HM275" s="24"/>
      <c r="HN275" s="24"/>
      <c r="HO275" s="24"/>
      <c r="HP275" s="24"/>
      <c r="HQ275" s="24"/>
      <c r="HR275" s="24"/>
      <c r="HS275" s="24"/>
      <c r="HT275" s="24"/>
      <c r="HU275" s="24"/>
      <c r="HV275" s="24"/>
      <c r="HW275" s="24"/>
      <c r="HX275" s="24"/>
      <c r="HY275" s="24"/>
      <c r="HZ275" s="24"/>
      <c r="IA275" s="24"/>
      <c r="IB275" s="24"/>
      <c r="IC275" s="24"/>
      <c r="ID275" s="24"/>
      <c r="IE275" s="24"/>
      <c r="IF275" s="24"/>
      <c r="IG275" s="24"/>
      <c r="IH275" s="24"/>
      <c r="II275" s="24"/>
      <c r="IJ275" s="24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  <c r="IW275" s="24"/>
      <c r="IX275" s="24"/>
      <c r="IY275" s="24"/>
      <c r="IZ275" s="24"/>
      <c r="JA275" s="24"/>
      <c r="JB275" s="24"/>
      <c r="JC275" s="24"/>
      <c r="JD275" s="24"/>
      <c r="JE275" s="24"/>
      <c r="JF275" s="24"/>
      <c r="JG275" s="24"/>
      <c r="JH275" s="24"/>
      <c r="JI275" s="24"/>
      <c r="JJ275" s="24"/>
      <c r="JK275" s="24"/>
      <c r="JL275" s="24"/>
      <c r="JM275" s="24"/>
      <c r="JN275" s="24"/>
      <c r="JO275" s="24"/>
      <c r="JP275" s="24"/>
      <c r="JQ275" s="24"/>
      <c r="JR275" s="24"/>
      <c r="JS275" s="24"/>
      <c r="JT275" s="24"/>
      <c r="JU275" s="24"/>
      <c r="JV275" s="24"/>
      <c r="JW275" s="24"/>
      <c r="JX275" s="24"/>
      <c r="JY275" s="24"/>
      <c r="JZ275" s="24"/>
      <c r="KA275" s="24"/>
      <c r="KB275" s="24"/>
      <c r="KC275" s="49"/>
    </row>
    <row r="276" spans="1:289" s="24" customFormat="1" x14ac:dyDescent="0.25">
      <c r="A276" s="70">
        <v>12</v>
      </c>
      <c r="B276" s="79" t="s">
        <v>177</v>
      </c>
      <c r="C276" s="84">
        <v>40.24</v>
      </c>
      <c r="D276" s="84">
        <v>27.94</v>
      </c>
      <c r="E276" s="84">
        <v>27.08</v>
      </c>
      <c r="F276" s="84">
        <v>17.34</v>
      </c>
      <c r="G276" s="84">
        <v>31.38</v>
      </c>
      <c r="H276" s="84">
        <v>20.96</v>
      </c>
      <c r="I276" s="84">
        <v>33.96</v>
      </c>
      <c r="J276" s="84">
        <v>26.28</v>
      </c>
      <c r="K276" s="84">
        <v>44.96</v>
      </c>
      <c r="L276" s="84">
        <v>20.28</v>
      </c>
      <c r="M276" s="84">
        <v>41.18</v>
      </c>
      <c r="N276" s="84">
        <v>33.9</v>
      </c>
      <c r="O276" s="84">
        <v>41.1</v>
      </c>
      <c r="P276" s="84">
        <v>24.64</v>
      </c>
      <c r="Q276" s="84">
        <v>36.44</v>
      </c>
      <c r="R276" s="84">
        <v>31.84</v>
      </c>
      <c r="S276" s="84">
        <v>39.5</v>
      </c>
      <c r="T276" s="119">
        <v>24.76</v>
      </c>
      <c r="U276" s="84">
        <v>27.98</v>
      </c>
      <c r="V276" s="84">
        <v>28.62</v>
      </c>
      <c r="W276" s="84">
        <v>43.38</v>
      </c>
      <c r="X276" s="84">
        <v>16.78</v>
      </c>
      <c r="Y276" s="84">
        <v>34.380000000000003</v>
      </c>
      <c r="Z276" s="84">
        <v>60.88</v>
      </c>
      <c r="AA276" s="84">
        <v>796.88</v>
      </c>
      <c r="AB276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</row>
    <row r="277" spans="1:289" s="24" customFormat="1" x14ac:dyDescent="0.25">
      <c r="A277" s="70"/>
      <c r="B277" s="79" t="s">
        <v>24</v>
      </c>
      <c r="C277" s="84">
        <f>SUM(C265:C276)</f>
        <v>7266.98</v>
      </c>
      <c r="D277" s="84">
        <f t="shared" ref="D277:AA277" si="16">SUM(D265:D276)</f>
        <v>6351.7000000000007</v>
      </c>
      <c r="E277" s="84">
        <f t="shared" si="16"/>
        <v>6155.6399999999985</v>
      </c>
      <c r="F277" s="84">
        <f t="shared" si="16"/>
        <v>6041.619999999999</v>
      </c>
      <c r="G277" s="84">
        <f t="shared" si="16"/>
        <v>5817.96</v>
      </c>
      <c r="H277" s="84">
        <f t="shared" si="16"/>
        <v>6166.8399999999992</v>
      </c>
      <c r="I277" s="84">
        <f t="shared" si="16"/>
        <v>7109.22</v>
      </c>
      <c r="J277" s="84">
        <f t="shared" si="16"/>
        <v>8179.54</v>
      </c>
      <c r="K277" s="84">
        <f t="shared" si="16"/>
        <v>9367.7800000000007</v>
      </c>
      <c r="L277" s="84">
        <f t="shared" si="16"/>
        <v>9782.3000000000011</v>
      </c>
      <c r="M277" s="84">
        <f t="shared" si="16"/>
        <v>10118.44</v>
      </c>
      <c r="N277" s="84">
        <f t="shared" si="16"/>
        <v>10206.119999999999</v>
      </c>
      <c r="O277" s="84">
        <f t="shared" si="16"/>
        <v>10365.960000000001</v>
      </c>
      <c r="P277" s="84">
        <f t="shared" si="16"/>
        <v>10685.379999999996</v>
      </c>
      <c r="Q277" s="84">
        <f t="shared" si="16"/>
        <v>10336.140000000001</v>
      </c>
      <c r="R277" s="84">
        <f t="shared" si="16"/>
        <v>9790.3000000000011</v>
      </c>
      <c r="S277" s="84">
        <f t="shared" si="16"/>
        <v>9757.5399999999991</v>
      </c>
      <c r="T277" s="119">
        <f t="shared" si="16"/>
        <v>9532</v>
      </c>
      <c r="U277" s="84">
        <f t="shared" si="16"/>
        <v>9376.32</v>
      </c>
      <c r="V277" s="84">
        <f t="shared" si="16"/>
        <v>9322.82</v>
      </c>
      <c r="W277" s="84">
        <f t="shared" si="16"/>
        <v>10027.059999999998</v>
      </c>
      <c r="X277" s="84">
        <f t="shared" si="16"/>
        <v>10115.259999999998</v>
      </c>
      <c r="Y277" s="84">
        <f t="shared" si="16"/>
        <v>9105.08</v>
      </c>
      <c r="Z277" s="84">
        <f t="shared" si="16"/>
        <v>7915.2400000000007</v>
      </c>
      <c r="AA277" s="84">
        <f t="shared" si="16"/>
        <v>216688.8</v>
      </c>
      <c r="AB277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</row>
    <row r="278" spans="1:289" s="51" customFormat="1" ht="18.75" thickBot="1" x14ac:dyDescent="0.3">
      <c r="A278" s="72"/>
      <c r="B278" s="89" t="s">
        <v>25</v>
      </c>
      <c r="C278" s="90">
        <v>17</v>
      </c>
      <c r="D278" s="90">
        <v>17</v>
      </c>
      <c r="E278" s="90">
        <v>17</v>
      </c>
      <c r="F278" s="90">
        <v>18</v>
      </c>
      <c r="G278" s="90">
        <v>18</v>
      </c>
      <c r="H278" s="90">
        <v>19</v>
      </c>
      <c r="I278" s="90">
        <v>19</v>
      </c>
      <c r="J278" s="90">
        <v>21</v>
      </c>
      <c r="K278" s="90">
        <v>23</v>
      </c>
      <c r="L278" s="90">
        <v>25</v>
      </c>
      <c r="M278" s="90">
        <v>27</v>
      </c>
      <c r="N278" s="90">
        <v>31</v>
      </c>
      <c r="O278" s="90">
        <v>31</v>
      </c>
      <c r="P278" s="90">
        <v>30</v>
      </c>
      <c r="Q278" s="90">
        <v>30</v>
      </c>
      <c r="R278" s="90">
        <v>29</v>
      </c>
      <c r="S278" s="90">
        <v>29</v>
      </c>
      <c r="T278" s="115">
        <v>25</v>
      </c>
      <c r="U278" s="90">
        <v>25</v>
      </c>
      <c r="V278" s="90">
        <v>21</v>
      </c>
      <c r="W278" s="90">
        <v>20</v>
      </c>
      <c r="X278" s="90">
        <v>21</v>
      </c>
      <c r="Y278" s="90">
        <v>20</v>
      </c>
      <c r="Z278" s="90">
        <v>19</v>
      </c>
      <c r="AA278" s="84">
        <v>19</v>
      </c>
      <c r="AB278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  <c r="GA278" s="52"/>
      <c r="GB278" s="52"/>
      <c r="GC278" s="52"/>
      <c r="GD278" s="52"/>
      <c r="GE278" s="52"/>
      <c r="GF278" s="52"/>
      <c r="GG278" s="52"/>
      <c r="GH278" s="52"/>
      <c r="GI278" s="52"/>
      <c r="GJ278" s="52"/>
      <c r="GK278" s="52"/>
      <c r="GL278" s="52"/>
      <c r="GM278" s="52"/>
      <c r="GN278" s="52"/>
      <c r="GO278" s="52"/>
      <c r="GP278" s="52"/>
      <c r="GQ278" s="52"/>
      <c r="GR278" s="52"/>
      <c r="GS278" s="52"/>
      <c r="GT278" s="52"/>
      <c r="GU278" s="52"/>
      <c r="GV278" s="52"/>
      <c r="GW278" s="52"/>
      <c r="GX278" s="52"/>
      <c r="GY278" s="52"/>
      <c r="GZ278" s="52"/>
      <c r="HA278" s="52"/>
      <c r="HB278" s="52"/>
      <c r="HC278" s="52"/>
      <c r="HD278" s="52"/>
      <c r="HE278" s="52"/>
      <c r="HF278" s="52"/>
      <c r="HG278" s="52"/>
      <c r="HH278" s="52"/>
      <c r="HI278" s="52"/>
      <c r="HJ278" s="52"/>
      <c r="HK278" s="52"/>
      <c r="HL278" s="52"/>
      <c r="HM278" s="52"/>
      <c r="HN278" s="52"/>
      <c r="HO278" s="52"/>
      <c r="HP278" s="52"/>
      <c r="HQ278" s="52"/>
      <c r="HR278" s="52"/>
      <c r="HS278" s="52"/>
      <c r="HT278" s="52"/>
      <c r="HU278" s="52"/>
      <c r="HV278" s="52"/>
      <c r="HW278" s="52"/>
      <c r="HX278" s="52"/>
      <c r="HY278" s="52"/>
      <c r="HZ278" s="52"/>
      <c r="IA278" s="52"/>
      <c r="IB278" s="52"/>
      <c r="IC278" s="52"/>
      <c r="ID278" s="52"/>
      <c r="IE278" s="52"/>
      <c r="IF278" s="52"/>
      <c r="IG278" s="52"/>
      <c r="IH278" s="52"/>
      <c r="II278" s="52"/>
      <c r="IJ278" s="52"/>
      <c r="IK278" s="52"/>
      <c r="IL278" s="52"/>
      <c r="IM278" s="52"/>
      <c r="IN278" s="52"/>
      <c r="IO278" s="52"/>
      <c r="IP278" s="52"/>
      <c r="IQ278" s="52"/>
      <c r="IR278" s="52"/>
      <c r="IS278" s="52"/>
      <c r="IT278" s="52"/>
      <c r="IU278" s="52"/>
      <c r="IV278" s="52"/>
      <c r="IW278" s="52"/>
      <c r="IX278" s="52"/>
      <c r="IY278" s="52"/>
      <c r="IZ278" s="52"/>
      <c r="JA278" s="52"/>
      <c r="JB278" s="52"/>
      <c r="JC278" s="52"/>
      <c r="JD278" s="52"/>
      <c r="JE278" s="52"/>
      <c r="JF278" s="52"/>
      <c r="JG278" s="52"/>
      <c r="JH278" s="52"/>
      <c r="JI278" s="52"/>
      <c r="JJ278" s="52"/>
      <c r="JK278" s="52"/>
      <c r="JL278" s="52"/>
      <c r="JM278" s="52"/>
      <c r="JN278" s="52"/>
      <c r="JO278" s="52"/>
      <c r="JP278" s="52"/>
      <c r="JQ278" s="52"/>
      <c r="JR278" s="52"/>
      <c r="JS278" s="52"/>
      <c r="JT278" s="52"/>
      <c r="JU278" s="52"/>
      <c r="JV278" s="52"/>
      <c r="JW278" s="52"/>
      <c r="JX278" s="52"/>
      <c r="JY278" s="52"/>
      <c r="JZ278" s="52"/>
      <c r="KA278" s="52"/>
      <c r="KB278" s="52"/>
      <c r="KC278" s="50"/>
    </row>
    <row r="279" spans="1:289" ht="15" thickBot="1" x14ac:dyDescent="0.25">
      <c r="A279" s="127" t="s">
        <v>54</v>
      </c>
      <c r="B279" s="128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  <c r="AA279" s="129"/>
    </row>
    <row r="280" spans="1:289" s="36" customFormat="1" x14ac:dyDescent="0.25">
      <c r="A280" s="70">
        <v>1</v>
      </c>
      <c r="B280" s="79" t="s">
        <v>163</v>
      </c>
      <c r="C280" s="84">
        <v>848.4</v>
      </c>
      <c r="D280" s="84">
        <v>770.24</v>
      </c>
      <c r="E280" s="84">
        <v>739.04</v>
      </c>
      <c r="F280" s="84">
        <v>712.52</v>
      </c>
      <c r="G280" s="84">
        <v>700.72</v>
      </c>
      <c r="H280" s="84">
        <v>764.32</v>
      </c>
      <c r="I280" s="84">
        <v>840.8</v>
      </c>
      <c r="J280" s="84">
        <v>939.64</v>
      </c>
      <c r="K280" s="84">
        <v>1113.92</v>
      </c>
      <c r="L280" s="84">
        <v>1215.92</v>
      </c>
      <c r="M280" s="84">
        <v>1261.3599999999999</v>
      </c>
      <c r="N280" s="84">
        <v>1279.76</v>
      </c>
      <c r="O280" s="84">
        <v>1441.92</v>
      </c>
      <c r="P280" s="84">
        <v>1520.72</v>
      </c>
      <c r="Q280" s="84">
        <v>1545.8</v>
      </c>
      <c r="R280" s="84">
        <v>1459.08</v>
      </c>
      <c r="S280" s="84">
        <v>1357.8</v>
      </c>
      <c r="T280" s="119">
        <v>1258.24</v>
      </c>
      <c r="U280" s="84">
        <v>1177.68</v>
      </c>
      <c r="V280" s="84">
        <v>1175.72</v>
      </c>
      <c r="W280" s="84">
        <v>1359.6</v>
      </c>
      <c r="X280" s="84">
        <v>1264.48</v>
      </c>
      <c r="Y280" s="84">
        <v>1048.32</v>
      </c>
      <c r="Z280" s="84">
        <v>932.48</v>
      </c>
      <c r="AA280" s="84">
        <v>26.728480000000001</v>
      </c>
      <c r="AB28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35"/>
    </row>
    <row r="281" spans="1:289" s="39" customFormat="1" x14ac:dyDescent="0.25">
      <c r="A281" s="70">
        <v>2</v>
      </c>
      <c r="B281" s="79" t="s">
        <v>164</v>
      </c>
      <c r="C281" s="84">
        <v>272.39999999999998</v>
      </c>
      <c r="D281" s="84">
        <v>249.2</v>
      </c>
      <c r="E281" s="84">
        <v>241.24</v>
      </c>
      <c r="F281" s="84">
        <v>233.8</v>
      </c>
      <c r="G281" s="84">
        <v>222</v>
      </c>
      <c r="H281" s="84">
        <v>234.84</v>
      </c>
      <c r="I281" s="84">
        <v>265.60000000000002</v>
      </c>
      <c r="J281" s="84">
        <v>323.52</v>
      </c>
      <c r="K281" s="84">
        <v>389.16</v>
      </c>
      <c r="L281" s="84">
        <v>370.16</v>
      </c>
      <c r="M281" s="84">
        <v>356.4</v>
      </c>
      <c r="N281" s="84">
        <v>377.48</v>
      </c>
      <c r="O281" s="84">
        <v>460.6</v>
      </c>
      <c r="P281" s="84">
        <v>531.96</v>
      </c>
      <c r="Q281" s="84">
        <v>550.6</v>
      </c>
      <c r="R281" s="84">
        <v>540.84</v>
      </c>
      <c r="S281" s="84">
        <v>485.72</v>
      </c>
      <c r="T281" s="119">
        <v>451.96</v>
      </c>
      <c r="U281" s="84">
        <v>401.32</v>
      </c>
      <c r="V281" s="84">
        <v>368.48</v>
      </c>
      <c r="W281" s="84">
        <v>402.12</v>
      </c>
      <c r="X281" s="84">
        <v>391.32</v>
      </c>
      <c r="Y281" s="84">
        <v>342.12</v>
      </c>
      <c r="Z281" s="84">
        <v>298.16000000000003</v>
      </c>
      <c r="AA281" s="84">
        <v>8.7609999999999992</v>
      </c>
      <c r="AB281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38"/>
    </row>
    <row r="282" spans="1:289" s="39" customFormat="1" x14ac:dyDescent="0.25">
      <c r="A282" s="70">
        <v>3</v>
      </c>
      <c r="B282" s="79" t="s">
        <v>165</v>
      </c>
      <c r="C282" s="84">
        <v>120.76</v>
      </c>
      <c r="D282" s="84">
        <v>104.67999999999999</v>
      </c>
      <c r="E282" s="84">
        <v>103.6</v>
      </c>
      <c r="F282" s="84">
        <v>99.16</v>
      </c>
      <c r="G282" s="84">
        <v>90</v>
      </c>
      <c r="H282" s="84">
        <v>97.08</v>
      </c>
      <c r="I282" s="84">
        <v>99.2</v>
      </c>
      <c r="J282" s="84">
        <v>125.32</v>
      </c>
      <c r="K282" s="84">
        <v>144.08000000000001</v>
      </c>
      <c r="L282" s="84">
        <v>149.76</v>
      </c>
      <c r="M282" s="84">
        <v>146.24</v>
      </c>
      <c r="N282" s="84">
        <v>151.79999999999998</v>
      </c>
      <c r="O282" s="84">
        <v>167.48</v>
      </c>
      <c r="P282" s="84">
        <v>180.56</v>
      </c>
      <c r="Q282" s="84">
        <v>182.51999999999998</v>
      </c>
      <c r="R282" s="84">
        <v>184.12</v>
      </c>
      <c r="S282" s="84">
        <v>157.32</v>
      </c>
      <c r="T282" s="119">
        <v>158.23999999999998</v>
      </c>
      <c r="U282" s="84">
        <v>145.68</v>
      </c>
      <c r="V282" s="84">
        <v>144.84</v>
      </c>
      <c r="W282" s="84">
        <v>149.51999999999998</v>
      </c>
      <c r="X282" s="84">
        <v>144.44000000000003</v>
      </c>
      <c r="Y282" s="84">
        <v>136.76</v>
      </c>
      <c r="Z282" s="84">
        <v>124.92</v>
      </c>
      <c r="AA282" s="84">
        <v>3.3080799999999999</v>
      </c>
      <c r="AB282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38"/>
    </row>
    <row r="283" spans="1:289" s="42" customFormat="1" ht="18.75" thickBot="1" x14ac:dyDescent="0.3">
      <c r="A283" s="70">
        <v>4</v>
      </c>
      <c r="B283" s="79" t="s">
        <v>166</v>
      </c>
      <c r="C283" s="84">
        <v>264.12</v>
      </c>
      <c r="D283" s="84">
        <v>254.48</v>
      </c>
      <c r="E283" s="84">
        <v>252.44</v>
      </c>
      <c r="F283" s="84">
        <v>248.2</v>
      </c>
      <c r="G283" s="84">
        <v>247.44</v>
      </c>
      <c r="H283" s="84">
        <v>305.72000000000003</v>
      </c>
      <c r="I283" s="84">
        <v>320.48</v>
      </c>
      <c r="J283" s="84">
        <v>393.72</v>
      </c>
      <c r="K283" s="84">
        <v>438.68</v>
      </c>
      <c r="L283" s="84">
        <v>366.52</v>
      </c>
      <c r="M283" s="84">
        <v>420.2</v>
      </c>
      <c r="N283" s="84">
        <v>462.36</v>
      </c>
      <c r="O283" s="84">
        <v>427.92</v>
      </c>
      <c r="P283" s="84">
        <v>460.76</v>
      </c>
      <c r="Q283" s="84">
        <v>435.56</v>
      </c>
      <c r="R283" s="84">
        <v>413.6</v>
      </c>
      <c r="S283" s="84">
        <v>349.28</v>
      </c>
      <c r="T283" s="119">
        <v>211</v>
      </c>
      <c r="U283" s="84">
        <v>200.52</v>
      </c>
      <c r="V283" s="84">
        <v>245</v>
      </c>
      <c r="W283" s="84">
        <v>252.92</v>
      </c>
      <c r="X283" s="84">
        <v>258.8</v>
      </c>
      <c r="Y283" s="84">
        <v>238.36</v>
      </c>
      <c r="Z283" s="84">
        <v>213.48</v>
      </c>
      <c r="AA283" s="84">
        <v>7.6815600000000002</v>
      </c>
      <c r="AB283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41"/>
    </row>
    <row r="284" spans="1:289" s="44" customFormat="1" x14ac:dyDescent="0.25">
      <c r="A284" s="70">
        <v>5</v>
      </c>
      <c r="B284" s="79" t="s">
        <v>167</v>
      </c>
      <c r="C284" s="84">
        <v>7.54</v>
      </c>
      <c r="D284" s="84">
        <v>7.3</v>
      </c>
      <c r="E284" s="84">
        <v>7.2</v>
      </c>
      <c r="F284" s="84">
        <v>7.2</v>
      </c>
      <c r="G284" s="84">
        <v>7.04</v>
      </c>
      <c r="H284" s="84">
        <v>7.26</v>
      </c>
      <c r="I284" s="84">
        <v>7.5</v>
      </c>
      <c r="J284" s="84">
        <v>7.56</v>
      </c>
      <c r="K284" s="84">
        <v>7.68</v>
      </c>
      <c r="L284" s="84">
        <v>7.7</v>
      </c>
      <c r="M284" s="84">
        <v>7.78</v>
      </c>
      <c r="N284" s="84">
        <v>7.76</v>
      </c>
      <c r="O284" s="84">
        <v>7.96</v>
      </c>
      <c r="P284" s="84">
        <v>8.08</v>
      </c>
      <c r="Q284" s="84">
        <v>8.1999999999999993</v>
      </c>
      <c r="R284" s="84">
        <v>7.78</v>
      </c>
      <c r="S284" s="84">
        <v>7.88</v>
      </c>
      <c r="T284" s="119">
        <v>7.72</v>
      </c>
      <c r="U284" s="84">
        <v>7.74</v>
      </c>
      <c r="V284" s="84">
        <v>7.74</v>
      </c>
      <c r="W284" s="84">
        <v>7.72</v>
      </c>
      <c r="X284" s="84">
        <v>7.64</v>
      </c>
      <c r="Y284" s="84">
        <v>7.66</v>
      </c>
      <c r="Z284" s="84">
        <v>7.68</v>
      </c>
      <c r="AA284" s="84">
        <v>0.18332000000000001</v>
      </c>
      <c r="AB284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43"/>
    </row>
    <row r="285" spans="1:289" s="39" customFormat="1" x14ac:dyDescent="0.25">
      <c r="A285" s="70">
        <v>6</v>
      </c>
      <c r="B285" s="79" t="s">
        <v>168</v>
      </c>
      <c r="C285" s="84">
        <v>537.96</v>
      </c>
      <c r="D285" s="84">
        <v>480.84</v>
      </c>
      <c r="E285" s="84">
        <v>453.48</v>
      </c>
      <c r="F285" s="84">
        <v>439.08</v>
      </c>
      <c r="G285" s="84">
        <v>441.96</v>
      </c>
      <c r="H285" s="84">
        <v>480.3</v>
      </c>
      <c r="I285" s="84">
        <v>557.82000000000005</v>
      </c>
      <c r="J285" s="84">
        <v>592.86</v>
      </c>
      <c r="K285" s="84">
        <v>658.62</v>
      </c>
      <c r="L285" s="84">
        <v>662.22</v>
      </c>
      <c r="M285" s="84">
        <v>657.84</v>
      </c>
      <c r="N285" s="84">
        <v>712.14</v>
      </c>
      <c r="O285" s="84">
        <v>857.76</v>
      </c>
      <c r="P285" s="84">
        <v>939.18</v>
      </c>
      <c r="Q285" s="84">
        <v>989.04</v>
      </c>
      <c r="R285" s="84">
        <v>877.14</v>
      </c>
      <c r="S285" s="84">
        <v>825.9</v>
      </c>
      <c r="T285" s="119">
        <v>737.46</v>
      </c>
      <c r="U285" s="84">
        <v>729.06</v>
      </c>
      <c r="V285" s="84">
        <v>717.9</v>
      </c>
      <c r="W285" s="84">
        <v>807.96</v>
      </c>
      <c r="X285" s="84">
        <v>763.38</v>
      </c>
      <c r="Y285" s="84">
        <v>657.24</v>
      </c>
      <c r="Z285" s="84">
        <v>591.72</v>
      </c>
      <c r="AA285" s="84">
        <v>16.168859999999999</v>
      </c>
      <c r="AB285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38"/>
    </row>
    <row r="286" spans="1:289" s="39" customFormat="1" x14ac:dyDescent="0.25">
      <c r="A286" s="70">
        <v>7</v>
      </c>
      <c r="B286" s="79" t="s">
        <v>169</v>
      </c>
      <c r="C286" s="84">
        <v>134.63999999999999</v>
      </c>
      <c r="D286" s="84">
        <v>123.3</v>
      </c>
      <c r="E286" s="84">
        <v>119.76</v>
      </c>
      <c r="F286" s="84">
        <v>114.66</v>
      </c>
      <c r="G286" s="84">
        <v>99.36</v>
      </c>
      <c r="H286" s="84">
        <v>117.48</v>
      </c>
      <c r="I286" s="84">
        <v>134.22</v>
      </c>
      <c r="J286" s="84">
        <v>130.86000000000001</v>
      </c>
      <c r="K286" s="84">
        <v>156.6</v>
      </c>
      <c r="L286" s="84">
        <v>159</v>
      </c>
      <c r="M286" s="84">
        <v>145.32</v>
      </c>
      <c r="N286" s="84">
        <v>162.78</v>
      </c>
      <c r="O286" s="84">
        <v>198.06</v>
      </c>
      <c r="P286" s="84">
        <v>203.58</v>
      </c>
      <c r="Q286" s="84">
        <v>205.14</v>
      </c>
      <c r="R286" s="84">
        <v>212.1</v>
      </c>
      <c r="S286" s="84">
        <v>175.5</v>
      </c>
      <c r="T286" s="119">
        <v>175.74</v>
      </c>
      <c r="U286" s="84">
        <v>180.48</v>
      </c>
      <c r="V286" s="84">
        <v>179.46</v>
      </c>
      <c r="W286" s="84">
        <v>203.28</v>
      </c>
      <c r="X286" s="84">
        <v>195.06</v>
      </c>
      <c r="Y286" s="84">
        <v>162.78</v>
      </c>
      <c r="Z286" s="84">
        <v>126.9</v>
      </c>
      <c r="AA286" s="84">
        <v>3.8160599999999998</v>
      </c>
      <c r="AB286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38"/>
    </row>
    <row r="287" spans="1:289" s="54" customFormat="1" x14ac:dyDescent="0.25">
      <c r="A287" s="70"/>
      <c r="B287" s="79" t="s">
        <v>24</v>
      </c>
      <c r="C287" s="84">
        <f>SUM(C280:C286)</f>
        <v>2185.8199999999997</v>
      </c>
      <c r="D287" s="84">
        <f t="shared" ref="D287:AA287" si="17">SUM(D280:D286)</f>
        <v>1990.04</v>
      </c>
      <c r="E287" s="84">
        <f t="shared" si="17"/>
        <v>1916.76</v>
      </c>
      <c r="F287" s="84">
        <f t="shared" si="17"/>
        <v>1854.6200000000001</v>
      </c>
      <c r="G287" s="84">
        <f t="shared" si="17"/>
        <v>1808.52</v>
      </c>
      <c r="H287" s="84">
        <f t="shared" si="17"/>
        <v>2007</v>
      </c>
      <c r="I287" s="84">
        <f t="shared" si="17"/>
        <v>2225.62</v>
      </c>
      <c r="J287" s="84">
        <f t="shared" si="17"/>
        <v>2513.48</v>
      </c>
      <c r="K287" s="84">
        <f t="shared" si="17"/>
        <v>2908.74</v>
      </c>
      <c r="L287" s="84">
        <f t="shared" si="17"/>
        <v>2931.2799999999997</v>
      </c>
      <c r="M287" s="84">
        <f t="shared" si="17"/>
        <v>2995.1400000000003</v>
      </c>
      <c r="N287" s="84">
        <f t="shared" si="17"/>
        <v>3154.0800000000004</v>
      </c>
      <c r="O287" s="84">
        <f t="shared" si="17"/>
        <v>3561.7000000000003</v>
      </c>
      <c r="P287" s="84">
        <f t="shared" si="17"/>
        <v>3844.8399999999997</v>
      </c>
      <c r="Q287" s="84">
        <f t="shared" si="17"/>
        <v>3916.8599999999997</v>
      </c>
      <c r="R287" s="84">
        <f t="shared" si="17"/>
        <v>3694.66</v>
      </c>
      <c r="S287" s="84">
        <f t="shared" si="17"/>
        <v>3359.4</v>
      </c>
      <c r="T287" s="119">
        <f t="shared" si="17"/>
        <v>3000.3599999999997</v>
      </c>
      <c r="U287" s="84">
        <f t="shared" si="17"/>
        <v>2842.48</v>
      </c>
      <c r="V287" s="84">
        <f t="shared" si="17"/>
        <v>2839.14</v>
      </c>
      <c r="W287" s="84">
        <f t="shared" si="17"/>
        <v>3183.12</v>
      </c>
      <c r="X287" s="84">
        <f>SUM(X280:X286)</f>
        <v>3025.12</v>
      </c>
      <c r="Y287" s="84">
        <f>SUM(Y280:Y286)</f>
        <v>2593.2400000000002</v>
      </c>
      <c r="Z287" s="84">
        <f t="shared" si="17"/>
        <v>2295.3400000000006</v>
      </c>
      <c r="AA287" s="84">
        <f t="shared" si="17"/>
        <v>66.647359999999992</v>
      </c>
      <c r="AB287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53"/>
    </row>
    <row r="288" spans="1:289" ht="15" thickBot="1" x14ac:dyDescent="0.25">
      <c r="A288" s="127" t="s">
        <v>55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9"/>
    </row>
    <row r="289" spans="1:289" s="36" customFormat="1" x14ac:dyDescent="0.25">
      <c r="A289" s="70">
        <v>1</v>
      </c>
      <c r="B289" s="79" t="s">
        <v>155</v>
      </c>
      <c r="C289" s="84">
        <v>1139.2</v>
      </c>
      <c r="D289" s="84">
        <v>982.40000000000009</v>
      </c>
      <c r="E289" s="84">
        <v>969.6</v>
      </c>
      <c r="F289" s="84">
        <v>1075.2</v>
      </c>
      <c r="G289" s="84">
        <v>940</v>
      </c>
      <c r="H289" s="84">
        <v>838.40000000000009</v>
      </c>
      <c r="I289" s="84">
        <v>936.8</v>
      </c>
      <c r="J289" s="84">
        <v>1010.8</v>
      </c>
      <c r="K289" s="84">
        <v>1126.4000000000001</v>
      </c>
      <c r="L289" s="84">
        <v>1252.3999999999999</v>
      </c>
      <c r="M289" s="84">
        <v>1307.6000000000001</v>
      </c>
      <c r="N289" s="84">
        <v>1275.6000000000001</v>
      </c>
      <c r="O289" s="84">
        <v>1310.8</v>
      </c>
      <c r="P289" s="84">
        <v>1359.6</v>
      </c>
      <c r="Q289" s="84">
        <v>1282.4000000000001</v>
      </c>
      <c r="R289" s="84">
        <v>1226.8</v>
      </c>
      <c r="S289" s="84">
        <v>1020.8</v>
      </c>
      <c r="T289" s="119">
        <v>1186.8000000000002</v>
      </c>
      <c r="U289" s="84">
        <v>1050</v>
      </c>
      <c r="V289" s="84">
        <v>1038.8</v>
      </c>
      <c r="W289" s="84">
        <v>1003.2</v>
      </c>
      <c r="X289" s="84">
        <v>1095.2</v>
      </c>
      <c r="Y289" s="84">
        <v>962</v>
      </c>
      <c r="Z289" s="84">
        <v>1004.8</v>
      </c>
      <c r="AA289" s="84">
        <v>26395.599999999999</v>
      </c>
      <c r="AB289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35"/>
    </row>
    <row r="290" spans="1:289" s="39" customFormat="1" x14ac:dyDescent="0.25">
      <c r="A290" s="70">
        <v>2</v>
      </c>
      <c r="B290" s="79" t="s">
        <v>156</v>
      </c>
      <c r="C290" s="84">
        <v>511.60000000000008</v>
      </c>
      <c r="D290" s="84">
        <v>463.2</v>
      </c>
      <c r="E290" s="84">
        <v>428</v>
      </c>
      <c r="F290" s="84">
        <v>415.2</v>
      </c>
      <c r="G290" s="84">
        <v>378</v>
      </c>
      <c r="H290" s="84">
        <v>373.2</v>
      </c>
      <c r="I290" s="84">
        <v>442</v>
      </c>
      <c r="J290" s="84">
        <v>540.79999999999995</v>
      </c>
      <c r="K290" s="84">
        <v>630.4</v>
      </c>
      <c r="L290" s="84">
        <v>667.6</v>
      </c>
      <c r="M290" s="84">
        <v>735.19999999999993</v>
      </c>
      <c r="N290" s="84">
        <v>822.8</v>
      </c>
      <c r="O290" s="84">
        <v>860</v>
      </c>
      <c r="P290" s="84">
        <v>844.40000000000009</v>
      </c>
      <c r="Q290" s="84">
        <v>846.40000000000009</v>
      </c>
      <c r="R290" s="84">
        <v>820.8</v>
      </c>
      <c r="S290" s="84">
        <v>775.2</v>
      </c>
      <c r="T290" s="119">
        <v>712</v>
      </c>
      <c r="U290" s="84">
        <v>681.2</v>
      </c>
      <c r="V290" s="84">
        <v>640.80000000000007</v>
      </c>
      <c r="W290" s="84">
        <v>707.2</v>
      </c>
      <c r="X290" s="84">
        <v>695.2</v>
      </c>
      <c r="Y290" s="84">
        <v>609.19999999999993</v>
      </c>
      <c r="Z290" s="84">
        <v>572.79999999999995</v>
      </c>
      <c r="AA290" s="84">
        <v>15173.2</v>
      </c>
      <c r="AB29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38"/>
    </row>
    <row r="291" spans="1:289" s="39" customFormat="1" x14ac:dyDescent="0.25">
      <c r="A291" s="70">
        <v>3</v>
      </c>
      <c r="B291" s="79" t="s">
        <v>157</v>
      </c>
      <c r="C291" s="84">
        <v>40.200000000000003</v>
      </c>
      <c r="D291" s="84">
        <v>40.200000000000003</v>
      </c>
      <c r="E291" s="84">
        <v>40.599999999999994</v>
      </c>
      <c r="F291" s="84">
        <v>33</v>
      </c>
      <c r="G291" s="84">
        <v>25</v>
      </c>
      <c r="H291" s="84">
        <v>24.2</v>
      </c>
      <c r="I291" s="84">
        <v>24.6</v>
      </c>
      <c r="J291" s="84">
        <v>30.8</v>
      </c>
      <c r="K291" s="84">
        <v>52.400000000000006</v>
      </c>
      <c r="L291" s="84">
        <v>50.4</v>
      </c>
      <c r="M291" s="84">
        <v>46.199999999999996</v>
      </c>
      <c r="N291" s="84">
        <v>47.4</v>
      </c>
      <c r="O291" s="84">
        <v>43</v>
      </c>
      <c r="P291" s="84">
        <v>90.399999999999991</v>
      </c>
      <c r="Q291" s="84">
        <v>50.8</v>
      </c>
      <c r="R291" s="84">
        <v>50.4</v>
      </c>
      <c r="S291" s="84">
        <v>38.6</v>
      </c>
      <c r="T291" s="119">
        <v>33.6</v>
      </c>
      <c r="U291" s="84">
        <v>28.8</v>
      </c>
      <c r="V291" s="84">
        <v>27.799999999999997</v>
      </c>
      <c r="W291" s="84">
        <v>40.599999999999994</v>
      </c>
      <c r="X291" s="84">
        <v>40.4</v>
      </c>
      <c r="Y291" s="84">
        <v>41.2</v>
      </c>
      <c r="Z291" s="84">
        <v>41</v>
      </c>
      <c r="AA291" s="84">
        <v>981.59999999999991</v>
      </c>
      <c r="AB291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38"/>
    </row>
    <row r="292" spans="1:289" s="39" customFormat="1" x14ac:dyDescent="0.25">
      <c r="A292" s="70">
        <v>4</v>
      </c>
      <c r="B292" s="79" t="s">
        <v>158</v>
      </c>
      <c r="C292" s="84">
        <v>492.6</v>
      </c>
      <c r="D292" s="84">
        <v>462.9</v>
      </c>
      <c r="E292" s="84">
        <v>444.3</v>
      </c>
      <c r="F292" s="84">
        <v>430.49999999999994</v>
      </c>
      <c r="G292" s="84">
        <v>402</v>
      </c>
      <c r="H292" s="84">
        <v>419.40000000000003</v>
      </c>
      <c r="I292" s="84">
        <v>504.59999999999997</v>
      </c>
      <c r="J292" s="84">
        <v>642.9</v>
      </c>
      <c r="K292" s="84">
        <v>756.3</v>
      </c>
      <c r="L292" s="84">
        <v>848.69999999999993</v>
      </c>
      <c r="M292" s="84">
        <v>943.8</v>
      </c>
      <c r="N292" s="84">
        <v>970.5</v>
      </c>
      <c r="O292" s="84">
        <v>1008.3000000000001</v>
      </c>
      <c r="P292" s="84">
        <v>1030.2</v>
      </c>
      <c r="Q292" s="84">
        <v>1061.4000000000001</v>
      </c>
      <c r="R292" s="84">
        <v>985.8</v>
      </c>
      <c r="S292" s="84">
        <v>877.19999999999993</v>
      </c>
      <c r="T292" s="119">
        <v>769.5</v>
      </c>
      <c r="U292" s="84">
        <v>755.7</v>
      </c>
      <c r="V292" s="84">
        <v>714.90000000000009</v>
      </c>
      <c r="W292" s="84">
        <v>745.2</v>
      </c>
      <c r="X292" s="84">
        <v>723.30000000000007</v>
      </c>
      <c r="Y292" s="84">
        <v>620.1</v>
      </c>
      <c r="Z292" s="84">
        <v>579.6</v>
      </c>
      <c r="AA292" s="84">
        <v>17189.699999999997</v>
      </c>
      <c r="AB292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38"/>
    </row>
    <row r="293" spans="1:289" s="39" customFormat="1" x14ac:dyDescent="0.25">
      <c r="A293" s="70">
        <v>5</v>
      </c>
      <c r="B293" s="79" t="s">
        <v>159</v>
      </c>
      <c r="C293" s="84">
        <v>616</v>
      </c>
      <c r="D293" s="84">
        <v>572.79999999999995</v>
      </c>
      <c r="E293" s="84">
        <v>542.79999999999995</v>
      </c>
      <c r="F293" s="84">
        <v>519.20000000000005</v>
      </c>
      <c r="G293" s="84">
        <v>484</v>
      </c>
      <c r="H293" s="84">
        <v>501.2</v>
      </c>
      <c r="I293" s="84">
        <v>589.6</v>
      </c>
      <c r="J293" s="84">
        <v>643.20000000000005</v>
      </c>
      <c r="K293" s="84">
        <v>696.8</v>
      </c>
      <c r="L293" s="84">
        <v>787.2</v>
      </c>
      <c r="M293" s="84">
        <v>826</v>
      </c>
      <c r="N293" s="84">
        <v>901.59999999999991</v>
      </c>
      <c r="O293" s="84">
        <v>998</v>
      </c>
      <c r="P293" s="84">
        <v>992.4</v>
      </c>
      <c r="Q293" s="84">
        <v>1035.6000000000001</v>
      </c>
      <c r="R293" s="84">
        <v>1011.2</v>
      </c>
      <c r="S293" s="84">
        <v>971.19999999999993</v>
      </c>
      <c r="T293" s="119">
        <v>926.8</v>
      </c>
      <c r="U293" s="84">
        <v>919.6</v>
      </c>
      <c r="V293" s="84">
        <v>906</v>
      </c>
      <c r="W293" s="84">
        <v>993.19999999999993</v>
      </c>
      <c r="X293" s="84">
        <v>971.19999999999993</v>
      </c>
      <c r="Y293" s="84">
        <v>816.8</v>
      </c>
      <c r="Z293" s="84">
        <v>743.19999999999993</v>
      </c>
      <c r="AA293" s="84">
        <v>18965.600000000002</v>
      </c>
      <c r="AB293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38"/>
    </row>
    <row r="294" spans="1:289" s="39" customFormat="1" x14ac:dyDescent="0.25">
      <c r="A294" s="70">
        <v>6</v>
      </c>
      <c r="B294" s="79" t="s">
        <v>160</v>
      </c>
      <c r="C294" s="84">
        <v>11.799999999999999</v>
      </c>
      <c r="D294" s="84">
        <v>13</v>
      </c>
      <c r="E294" s="84">
        <v>11.6</v>
      </c>
      <c r="F294" s="84">
        <v>12</v>
      </c>
      <c r="G294" s="84">
        <v>10.8</v>
      </c>
      <c r="H294" s="84">
        <v>6.2</v>
      </c>
      <c r="I294" s="84">
        <v>6.8</v>
      </c>
      <c r="J294" s="84">
        <v>8.4</v>
      </c>
      <c r="K294" s="84">
        <v>10.6</v>
      </c>
      <c r="L294" s="84">
        <v>11.799999999999999</v>
      </c>
      <c r="M294" s="84">
        <v>11.6</v>
      </c>
      <c r="N294" s="84">
        <v>18.8</v>
      </c>
      <c r="O294" s="84">
        <v>11.2</v>
      </c>
      <c r="P294" s="84">
        <v>15.4</v>
      </c>
      <c r="Q294" s="84">
        <v>13.4</v>
      </c>
      <c r="R294" s="84">
        <v>10.200000000000001</v>
      </c>
      <c r="S294" s="84">
        <v>10.200000000000001</v>
      </c>
      <c r="T294" s="119">
        <v>7.2</v>
      </c>
      <c r="U294" s="84">
        <v>7</v>
      </c>
      <c r="V294" s="84">
        <v>8.4</v>
      </c>
      <c r="W294" s="84">
        <v>11</v>
      </c>
      <c r="X294" s="84">
        <v>11</v>
      </c>
      <c r="Y294" s="84">
        <v>12.6</v>
      </c>
      <c r="Z294" s="84">
        <v>12</v>
      </c>
      <c r="AA294" s="84">
        <v>263</v>
      </c>
      <c r="AB294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38"/>
    </row>
    <row r="295" spans="1:289" s="39" customFormat="1" x14ac:dyDescent="0.25">
      <c r="A295" s="70">
        <v>7</v>
      </c>
      <c r="B295" s="79" t="s">
        <v>161</v>
      </c>
      <c r="C295" s="84">
        <v>389.1</v>
      </c>
      <c r="D295" s="84">
        <v>374.7</v>
      </c>
      <c r="E295" s="84">
        <v>360.90000000000003</v>
      </c>
      <c r="F295" s="84">
        <v>357</v>
      </c>
      <c r="G295" s="84">
        <v>329.1</v>
      </c>
      <c r="H295" s="84">
        <v>341.09999999999997</v>
      </c>
      <c r="I295" s="84">
        <v>377.1</v>
      </c>
      <c r="J295" s="84">
        <v>496.8</v>
      </c>
      <c r="K295" s="84">
        <v>738</v>
      </c>
      <c r="L295" s="84">
        <v>894.6</v>
      </c>
      <c r="M295" s="84">
        <v>906.90000000000009</v>
      </c>
      <c r="N295" s="84">
        <v>987</v>
      </c>
      <c r="O295" s="84">
        <v>947.40000000000009</v>
      </c>
      <c r="P295" s="84">
        <v>988.2</v>
      </c>
      <c r="Q295" s="84">
        <v>1004.4</v>
      </c>
      <c r="R295" s="84">
        <v>959.09999999999991</v>
      </c>
      <c r="S295" s="84">
        <v>833.69999999999993</v>
      </c>
      <c r="T295" s="119">
        <v>660</v>
      </c>
      <c r="U295" s="84">
        <v>581.69999999999993</v>
      </c>
      <c r="V295" s="84">
        <v>549.6</v>
      </c>
      <c r="W295" s="84">
        <v>563.4</v>
      </c>
      <c r="X295" s="84">
        <v>527.70000000000005</v>
      </c>
      <c r="Y295" s="84">
        <v>449.7</v>
      </c>
      <c r="Z295" s="84">
        <v>421.50000000000006</v>
      </c>
      <c r="AA295" s="84">
        <v>15038.700000000004</v>
      </c>
      <c r="AB295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38"/>
    </row>
    <row r="296" spans="1:289" s="39" customFormat="1" x14ac:dyDescent="0.25">
      <c r="A296" s="70">
        <v>8</v>
      </c>
      <c r="B296" s="79" t="s">
        <v>162</v>
      </c>
      <c r="C296" s="84">
        <v>32.92</v>
      </c>
      <c r="D296" s="84">
        <v>32.479999999999997</v>
      </c>
      <c r="E296" s="84">
        <v>26.12</v>
      </c>
      <c r="F296" s="84">
        <v>27.28</v>
      </c>
      <c r="G296" s="84">
        <v>26.72</v>
      </c>
      <c r="H296" s="84">
        <v>19.920000000000002</v>
      </c>
      <c r="I296" s="84">
        <v>19.920000000000002</v>
      </c>
      <c r="J296" s="84">
        <v>17.52</v>
      </c>
      <c r="K296" s="84">
        <v>26.92</v>
      </c>
      <c r="L296" s="84">
        <v>29.72</v>
      </c>
      <c r="M296" s="84">
        <v>32.36</v>
      </c>
      <c r="N296" s="84">
        <v>31.84</v>
      </c>
      <c r="O296" s="84">
        <v>27.52</v>
      </c>
      <c r="P296" s="84">
        <v>27.52</v>
      </c>
      <c r="Q296" s="84">
        <v>28.76</v>
      </c>
      <c r="R296" s="84">
        <v>32.08</v>
      </c>
      <c r="S296" s="84">
        <v>30.56</v>
      </c>
      <c r="T296" s="119">
        <v>26</v>
      </c>
      <c r="U296" s="84">
        <v>34.04</v>
      </c>
      <c r="V296" s="84">
        <v>24.8</v>
      </c>
      <c r="W296" s="84">
        <v>30.04</v>
      </c>
      <c r="X296" s="84">
        <v>31.48</v>
      </c>
      <c r="Y296" s="84">
        <v>31.48</v>
      </c>
      <c r="Z296" s="84">
        <v>31.48</v>
      </c>
      <c r="AA296" s="84">
        <v>679.4799999999999</v>
      </c>
      <c r="AB296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38"/>
    </row>
    <row r="297" spans="1:289" s="39" customFormat="1" x14ac:dyDescent="0.25">
      <c r="A297" s="70">
        <v>9</v>
      </c>
      <c r="B297" s="79" t="s">
        <v>191</v>
      </c>
      <c r="C297" s="84">
        <v>0</v>
      </c>
      <c r="D297" s="84">
        <v>0</v>
      </c>
      <c r="E297" s="84">
        <v>0</v>
      </c>
      <c r="F297" s="84">
        <v>0</v>
      </c>
      <c r="G297" s="84">
        <v>0</v>
      </c>
      <c r="H297" s="84">
        <v>0</v>
      </c>
      <c r="I297" s="84">
        <v>0</v>
      </c>
      <c r="J297" s="84">
        <v>0</v>
      </c>
      <c r="K297" s="84">
        <v>0</v>
      </c>
      <c r="L297" s="84">
        <v>0</v>
      </c>
      <c r="M297" s="84">
        <v>0</v>
      </c>
      <c r="N297" s="84">
        <v>0</v>
      </c>
      <c r="O297" s="84">
        <v>0</v>
      </c>
      <c r="P297" s="84">
        <v>0</v>
      </c>
      <c r="Q297" s="84">
        <v>0</v>
      </c>
      <c r="R297" s="84">
        <v>0</v>
      </c>
      <c r="S297" s="84">
        <v>0</v>
      </c>
      <c r="T297" s="119">
        <v>0</v>
      </c>
      <c r="U297" s="84">
        <v>0</v>
      </c>
      <c r="V297" s="84">
        <v>0</v>
      </c>
      <c r="W297" s="84">
        <v>0</v>
      </c>
      <c r="X297" s="84">
        <v>0</v>
      </c>
      <c r="Y297" s="84">
        <v>0</v>
      </c>
      <c r="Z297" s="84">
        <v>0</v>
      </c>
      <c r="AA297" s="84">
        <v>0</v>
      </c>
      <c r="AB297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38"/>
    </row>
    <row r="298" spans="1:289" s="42" customFormat="1" ht="18.75" thickBot="1" x14ac:dyDescent="0.3">
      <c r="A298" s="70">
        <v>10</v>
      </c>
      <c r="B298" s="79" t="s">
        <v>192</v>
      </c>
      <c r="C298" s="84">
        <v>0</v>
      </c>
      <c r="D298" s="84">
        <v>0</v>
      </c>
      <c r="E298" s="84">
        <v>0</v>
      </c>
      <c r="F298" s="84">
        <v>0</v>
      </c>
      <c r="G298" s="84">
        <v>0</v>
      </c>
      <c r="H298" s="84">
        <v>0</v>
      </c>
      <c r="I298" s="84">
        <v>0</v>
      </c>
      <c r="J298" s="84">
        <v>0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>
        <v>0</v>
      </c>
      <c r="Q298" s="84">
        <v>0</v>
      </c>
      <c r="R298" s="84">
        <v>0</v>
      </c>
      <c r="S298" s="84">
        <v>0</v>
      </c>
      <c r="T298" s="119">
        <v>0</v>
      </c>
      <c r="U298" s="84">
        <v>0</v>
      </c>
      <c r="V298" s="84">
        <v>0</v>
      </c>
      <c r="W298" s="84">
        <v>0</v>
      </c>
      <c r="X298" s="84">
        <v>0</v>
      </c>
      <c r="Y298" s="84">
        <v>0</v>
      </c>
      <c r="Z298" s="84">
        <v>0</v>
      </c>
      <c r="AA298" s="84">
        <v>0</v>
      </c>
      <c r="AB298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41"/>
    </row>
    <row r="299" spans="1:289" s="44" customFormat="1" x14ac:dyDescent="0.25">
      <c r="A299" s="70">
        <v>11</v>
      </c>
      <c r="B299" s="79" t="s">
        <v>129</v>
      </c>
      <c r="C299" s="84">
        <v>728.1</v>
      </c>
      <c r="D299" s="84">
        <v>696</v>
      </c>
      <c r="E299" s="84">
        <v>642.9</v>
      </c>
      <c r="F299" s="84">
        <v>630.30000000000007</v>
      </c>
      <c r="G299" s="84">
        <v>600</v>
      </c>
      <c r="H299" s="84">
        <v>619.20000000000005</v>
      </c>
      <c r="I299" s="84">
        <v>728.7</v>
      </c>
      <c r="J299" s="84">
        <v>745.5</v>
      </c>
      <c r="K299" s="84">
        <v>852.30000000000007</v>
      </c>
      <c r="L299" s="84">
        <v>934.5</v>
      </c>
      <c r="M299" s="84">
        <v>1027.2</v>
      </c>
      <c r="N299" s="84">
        <v>1151.0999999999999</v>
      </c>
      <c r="O299" s="84">
        <v>1182</v>
      </c>
      <c r="P299" s="84">
        <v>1221</v>
      </c>
      <c r="Q299" s="84">
        <v>1234.2</v>
      </c>
      <c r="R299" s="84">
        <v>1246.5</v>
      </c>
      <c r="S299" s="84">
        <v>1196.6999999999998</v>
      </c>
      <c r="T299" s="119">
        <v>1111.8</v>
      </c>
      <c r="U299" s="84">
        <v>1118.4000000000001</v>
      </c>
      <c r="V299" s="84">
        <v>1060.8000000000002</v>
      </c>
      <c r="W299" s="84">
        <v>1167.3</v>
      </c>
      <c r="X299" s="84">
        <v>1141.5</v>
      </c>
      <c r="Y299" s="84">
        <v>945.59999999999991</v>
      </c>
      <c r="Z299" s="84">
        <v>859.80000000000007</v>
      </c>
      <c r="AA299" s="84">
        <v>22841.399999999998</v>
      </c>
      <c r="AB299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43"/>
    </row>
    <row r="300" spans="1:289" s="39" customFormat="1" x14ac:dyDescent="0.25">
      <c r="A300" s="70">
        <v>12</v>
      </c>
      <c r="B300" s="79" t="s">
        <v>130</v>
      </c>
      <c r="C300" s="84">
        <v>318.60000000000002</v>
      </c>
      <c r="D300" s="84">
        <v>320</v>
      </c>
      <c r="E300" s="84">
        <v>296.8</v>
      </c>
      <c r="F300" s="84">
        <v>285.60000000000002</v>
      </c>
      <c r="G300" s="84">
        <v>298</v>
      </c>
      <c r="H300" s="84">
        <v>300.39999999999998</v>
      </c>
      <c r="I300" s="84">
        <v>320.79999999999995</v>
      </c>
      <c r="J300" s="84">
        <v>348</v>
      </c>
      <c r="K300" s="84">
        <v>363</v>
      </c>
      <c r="L300" s="84">
        <v>430.4</v>
      </c>
      <c r="M300" s="84">
        <v>477.8</v>
      </c>
      <c r="N300" s="84">
        <v>462.6</v>
      </c>
      <c r="O300" s="84">
        <v>437</v>
      </c>
      <c r="P300" s="84">
        <v>467.6</v>
      </c>
      <c r="Q300" s="84">
        <v>426.59999999999997</v>
      </c>
      <c r="R300" s="84">
        <v>424.8</v>
      </c>
      <c r="S300" s="84">
        <v>428.8</v>
      </c>
      <c r="T300" s="119">
        <v>399.4</v>
      </c>
      <c r="U300" s="84">
        <v>414</v>
      </c>
      <c r="V300" s="84">
        <v>402.2</v>
      </c>
      <c r="W300" s="84">
        <v>400.8</v>
      </c>
      <c r="X300" s="84">
        <v>397.8</v>
      </c>
      <c r="Y300" s="84">
        <v>365.20000000000005</v>
      </c>
      <c r="Z300" s="84">
        <v>346.8</v>
      </c>
      <c r="AA300" s="84">
        <v>9133</v>
      </c>
      <c r="AB30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38"/>
    </row>
    <row r="301" spans="1:289" s="39" customFormat="1" x14ac:dyDescent="0.25">
      <c r="A301" s="70">
        <v>13</v>
      </c>
      <c r="B301" s="79" t="s">
        <v>131</v>
      </c>
      <c r="C301" s="84">
        <v>649</v>
      </c>
      <c r="D301" s="84">
        <v>604.40000000000009</v>
      </c>
      <c r="E301" s="84">
        <v>557.79999999999995</v>
      </c>
      <c r="F301" s="84">
        <v>552</v>
      </c>
      <c r="G301" s="84">
        <v>516.59999999999991</v>
      </c>
      <c r="H301" s="84">
        <v>532.80000000000007</v>
      </c>
      <c r="I301" s="84">
        <v>586.6</v>
      </c>
      <c r="J301" s="84">
        <v>682.4</v>
      </c>
      <c r="K301" s="84">
        <v>853.6</v>
      </c>
      <c r="L301" s="84">
        <v>933.2</v>
      </c>
      <c r="M301" s="84">
        <v>969.40000000000009</v>
      </c>
      <c r="N301" s="84">
        <v>1027.1999999999998</v>
      </c>
      <c r="O301" s="84">
        <v>1062</v>
      </c>
      <c r="P301" s="84">
        <v>1110.6000000000001</v>
      </c>
      <c r="Q301" s="84">
        <v>1164</v>
      </c>
      <c r="R301" s="84">
        <v>1158</v>
      </c>
      <c r="S301" s="84">
        <v>1016</v>
      </c>
      <c r="T301" s="119">
        <v>956.8</v>
      </c>
      <c r="U301" s="84">
        <v>907.2</v>
      </c>
      <c r="V301" s="84">
        <v>879</v>
      </c>
      <c r="W301" s="84">
        <v>947.4</v>
      </c>
      <c r="X301" s="84">
        <v>907</v>
      </c>
      <c r="Y301" s="84">
        <v>757.6</v>
      </c>
      <c r="Z301" s="84">
        <v>710</v>
      </c>
      <c r="AA301" s="84">
        <v>20040.599999999999</v>
      </c>
      <c r="AB301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38"/>
    </row>
    <row r="302" spans="1:289" s="39" customFormat="1" x14ac:dyDescent="0.25">
      <c r="A302" s="70">
        <v>14</v>
      </c>
      <c r="B302" s="79" t="s">
        <v>132</v>
      </c>
      <c r="C302" s="84">
        <v>482.4</v>
      </c>
      <c r="D302" s="84">
        <v>468</v>
      </c>
      <c r="E302" s="84">
        <v>450.79999999999995</v>
      </c>
      <c r="F302" s="84">
        <v>401.6</v>
      </c>
      <c r="G302" s="84">
        <v>384.40000000000003</v>
      </c>
      <c r="H302" s="84">
        <v>393.40000000000003</v>
      </c>
      <c r="I302" s="84">
        <v>425.59999999999997</v>
      </c>
      <c r="J302" s="84">
        <v>499.8</v>
      </c>
      <c r="K302" s="84">
        <v>598.79999999999995</v>
      </c>
      <c r="L302" s="84">
        <v>637.20000000000005</v>
      </c>
      <c r="M302" s="84">
        <v>701.8</v>
      </c>
      <c r="N302" s="84">
        <v>730</v>
      </c>
      <c r="O302" s="84">
        <v>647.4</v>
      </c>
      <c r="P302" s="84">
        <v>777.2</v>
      </c>
      <c r="Q302" s="84">
        <v>750</v>
      </c>
      <c r="R302" s="84">
        <v>739.6</v>
      </c>
      <c r="S302" s="84">
        <v>760.19999999999993</v>
      </c>
      <c r="T302" s="119">
        <v>630</v>
      </c>
      <c r="U302" s="84">
        <v>646.80000000000007</v>
      </c>
      <c r="V302" s="84">
        <v>625.6</v>
      </c>
      <c r="W302" s="84">
        <v>642.59999999999991</v>
      </c>
      <c r="X302" s="84">
        <v>620</v>
      </c>
      <c r="Y302" s="84">
        <v>569.4</v>
      </c>
      <c r="Z302" s="84">
        <v>526.59999999999991</v>
      </c>
      <c r="AA302" s="84">
        <v>14109.2</v>
      </c>
      <c r="AB302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38"/>
    </row>
    <row r="303" spans="1:289" s="39" customFormat="1" x14ac:dyDescent="0.25">
      <c r="A303" s="70">
        <v>15</v>
      </c>
      <c r="B303" s="79" t="s">
        <v>133</v>
      </c>
      <c r="C303" s="84">
        <v>34.432000000000002</v>
      </c>
      <c r="D303" s="84">
        <v>31.423999999999999</v>
      </c>
      <c r="E303" s="84">
        <v>29.407999999999998</v>
      </c>
      <c r="F303" s="84">
        <v>28.504000000000001</v>
      </c>
      <c r="G303" s="84">
        <v>28.631999999999998</v>
      </c>
      <c r="H303" s="84">
        <v>32.856000000000002</v>
      </c>
      <c r="I303" s="84">
        <v>34.840000000000003</v>
      </c>
      <c r="J303" s="84">
        <v>33.384</v>
      </c>
      <c r="K303" s="84">
        <v>36.375999999999998</v>
      </c>
      <c r="L303" s="84">
        <v>38.351999999999997</v>
      </c>
      <c r="M303" s="84">
        <v>44.367999999999995</v>
      </c>
      <c r="N303" s="84">
        <v>45.328000000000003</v>
      </c>
      <c r="O303" s="84">
        <v>51.896000000000001</v>
      </c>
      <c r="P303" s="84">
        <v>60.583999999999996</v>
      </c>
      <c r="Q303" s="84">
        <v>60.599999999999994</v>
      </c>
      <c r="R303" s="84">
        <v>61.36</v>
      </c>
      <c r="S303" s="84">
        <v>51.879999999999995</v>
      </c>
      <c r="T303" s="119">
        <v>55.856000000000002</v>
      </c>
      <c r="U303" s="84">
        <v>62.984000000000002</v>
      </c>
      <c r="V303" s="84">
        <v>60.472000000000001</v>
      </c>
      <c r="W303" s="84">
        <v>64.016000000000005</v>
      </c>
      <c r="X303" s="84">
        <v>60.576000000000001</v>
      </c>
      <c r="Y303" s="84">
        <v>52.488</v>
      </c>
      <c r="Z303" s="84">
        <v>44.328000000000003</v>
      </c>
      <c r="AA303" s="84">
        <v>1104.944</v>
      </c>
      <c r="AB303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38"/>
    </row>
    <row r="304" spans="1:289" s="39" customFormat="1" x14ac:dyDescent="0.25">
      <c r="A304" s="70"/>
      <c r="B304" s="79" t="s">
        <v>24</v>
      </c>
      <c r="C304" s="84">
        <f>SUM(C289:C303)</f>
        <v>5445.9520000000002</v>
      </c>
      <c r="D304" s="84">
        <f t="shared" ref="D304:Z304" si="18">SUM(D289:D303)</f>
        <v>5061.5039999999999</v>
      </c>
      <c r="E304" s="84">
        <f t="shared" si="18"/>
        <v>4801.6280000000006</v>
      </c>
      <c r="F304" s="84">
        <f t="shared" si="18"/>
        <v>4767.3840000000009</v>
      </c>
      <c r="G304" s="84">
        <f t="shared" si="18"/>
        <v>4423.2519999999995</v>
      </c>
      <c r="H304" s="84">
        <f t="shared" si="18"/>
        <v>4402.2759999999998</v>
      </c>
      <c r="I304" s="84">
        <f t="shared" si="18"/>
        <v>4997.9600000000009</v>
      </c>
      <c r="J304" s="84">
        <f t="shared" si="18"/>
        <v>5700.3040000000001</v>
      </c>
      <c r="K304" s="84">
        <f t="shared" si="18"/>
        <v>6741.8960000000006</v>
      </c>
      <c r="L304" s="84">
        <f t="shared" si="18"/>
        <v>7516.0720000000001</v>
      </c>
      <c r="M304" s="84">
        <f t="shared" si="18"/>
        <v>8030.2280000000001</v>
      </c>
      <c r="N304" s="84">
        <f t="shared" si="18"/>
        <v>8471.7680000000018</v>
      </c>
      <c r="O304" s="84">
        <f t="shared" si="18"/>
        <v>8586.5160000000014</v>
      </c>
      <c r="P304" s="84">
        <f t="shared" si="18"/>
        <v>8985.1040000000012</v>
      </c>
      <c r="Q304" s="84">
        <f t="shared" si="18"/>
        <v>8958.56</v>
      </c>
      <c r="R304" s="84">
        <f t="shared" si="18"/>
        <v>8726.64</v>
      </c>
      <c r="S304" s="84">
        <f t="shared" si="18"/>
        <v>8011.04</v>
      </c>
      <c r="T304" s="119">
        <f t="shared" si="18"/>
        <v>7475.7559999999994</v>
      </c>
      <c r="U304" s="84">
        <f t="shared" si="18"/>
        <v>7207.424</v>
      </c>
      <c r="V304" s="84">
        <f t="shared" si="18"/>
        <v>6939.1720000000005</v>
      </c>
      <c r="W304" s="84">
        <f t="shared" si="18"/>
        <v>7315.9559999999983</v>
      </c>
      <c r="X304" s="84">
        <f t="shared" si="18"/>
        <v>7222.3559999999998</v>
      </c>
      <c r="Y304" s="84">
        <f t="shared" si="18"/>
        <v>6233.3680000000004</v>
      </c>
      <c r="Z304" s="84">
        <f t="shared" si="18"/>
        <v>5893.9080000000004</v>
      </c>
      <c r="AA304" s="84">
        <v>161916.024</v>
      </c>
      <c r="AB304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38"/>
    </row>
    <row r="305" spans="1:289" s="40" customFormat="1" ht="18.75" thickBot="1" x14ac:dyDescent="0.3">
      <c r="A305" s="70"/>
      <c r="B305" s="79" t="s">
        <v>25</v>
      </c>
      <c r="C305" s="91">
        <v>20</v>
      </c>
      <c r="D305" s="92">
        <v>20</v>
      </c>
      <c r="E305" s="92">
        <v>20</v>
      </c>
      <c r="F305" s="92">
        <v>20</v>
      </c>
      <c r="G305" s="92">
        <v>21</v>
      </c>
      <c r="H305" s="92">
        <v>21</v>
      </c>
      <c r="I305" s="92">
        <v>22</v>
      </c>
      <c r="J305" s="92">
        <v>23</v>
      </c>
      <c r="K305" s="92">
        <v>25</v>
      </c>
      <c r="L305" s="92">
        <v>26</v>
      </c>
      <c r="M305" s="92">
        <v>27</v>
      </c>
      <c r="N305" s="92">
        <v>27</v>
      </c>
      <c r="O305" s="92">
        <v>26</v>
      </c>
      <c r="P305" s="92">
        <v>26</v>
      </c>
      <c r="Q305" s="92">
        <v>26</v>
      </c>
      <c r="R305" s="92">
        <v>25</v>
      </c>
      <c r="S305" s="92">
        <v>25</v>
      </c>
      <c r="T305" s="112">
        <v>23</v>
      </c>
      <c r="U305" s="92">
        <v>23</v>
      </c>
      <c r="V305" s="92">
        <v>22</v>
      </c>
      <c r="W305" s="92">
        <v>20</v>
      </c>
      <c r="X305" s="92">
        <v>20</v>
      </c>
      <c r="Y305" s="92">
        <v>20</v>
      </c>
      <c r="Z305" s="92">
        <v>20</v>
      </c>
      <c r="AA305" s="84"/>
      <c r="AB305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</row>
    <row r="306" spans="1:289" ht="15" thickBot="1" x14ac:dyDescent="0.25">
      <c r="A306" s="127" t="s">
        <v>56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9"/>
    </row>
    <row r="307" spans="1:289" s="37" customFormat="1" x14ac:dyDescent="0.25">
      <c r="A307" s="70">
        <v>1</v>
      </c>
      <c r="B307" s="79" t="s">
        <v>309</v>
      </c>
      <c r="C307" s="84">
        <v>79.600000000000009</v>
      </c>
      <c r="D307" s="84">
        <v>71.599999999999994</v>
      </c>
      <c r="E307" s="84">
        <v>68.8</v>
      </c>
      <c r="F307" s="84">
        <v>65.600000000000009</v>
      </c>
      <c r="G307" s="84">
        <v>62</v>
      </c>
      <c r="H307" s="84">
        <v>65.600000000000009</v>
      </c>
      <c r="I307" s="84">
        <v>90</v>
      </c>
      <c r="J307" s="84">
        <v>115.6</v>
      </c>
      <c r="K307" s="84">
        <v>187.6</v>
      </c>
      <c r="L307" s="84">
        <v>197.2</v>
      </c>
      <c r="M307" s="84">
        <v>160</v>
      </c>
      <c r="N307" s="84">
        <v>152.79999999999998</v>
      </c>
      <c r="O307" s="84">
        <v>142</v>
      </c>
      <c r="P307" s="84">
        <v>6</v>
      </c>
      <c r="Q307" s="84">
        <v>0</v>
      </c>
      <c r="R307" s="84">
        <v>9.1999999999999993</v>
      </c>
      <c r="S307" s="84">
        <v>12</v>
      </c>
      <c r="T307" s="119">
        <v>10.4</v>
      </c>
      <c r="U307" s="84">
        <v>8.8000000000000007</v>
      </c>
      <c r="V307" s="84">
        <v>7.2</v>
      </c>
      <c r="W307" s="84">
        <v>10</v>
      </c>
      <c r="X307" s="84">
        <v>8.4</v>
      </c>
      <c r="Y307" s="84">
        <v>7.6</v>
      </c>
      <c r="Z307" s="84">
        <v>6</v>
      </c>
      <c r="AA307" s="84">
        <v>1544.0000000000002</v>
      </c>
      <c r="AB307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</row>
    <row r="308" spans="1:289" x14ac:dyDescent="0.25">
      <c r="A308" s="70">
        <v>2</v>
      </c>
      <c r="B308" s="79" t="s">
        <v>310</v>
      </c>
      <c r="C308" s="84">
        <v>20.400000000000002</v>
      </c>
      <c r="D308" s="84">
        <v>20.400000000000002</v>
      </c>
      <c r="E308" s="84">
        <v>18.8</v>
      </c>
      <c r="F308" s="84">
        <v>18.399999999999999</v>
      </c>
      <c r="G308" s="84">
        <v>18</v>
      </c>
      <c r="H308" s="84">
        <v>18</v>
      </c>
      <c r="I308" s="84">
        <v>18.399999999999999</v>
      </c>
      <c r="J308" s="84">
        <v>25.6</v>
      </c>
      <c r="K308" s="84">
        <v>37.6</v>
      </c>
      <c r="L308" s="84">
        <v>40.4</v>
      </c>
      <c r="M308" s="84">
        <v>47.6</v>
      </c>
      <c r="N308" s="84">
        <v>40</v>
      </c>
      <c r="O308" s="84">
        <v>43.2</v>
      </c>
      <c r="P308" s="84">
        <v>40.800000000000004</v>
      </c>
      <c r="Q308" s="84">
        <v>0</v>
      </c>
      <c r="R308" s="84">
        <v>54</v>
      </c>
      <c r="S308" s="84">
        <v>44</v>
      </c>
      <c r="T308" s="119">
        <v>36.799999999999997</v>
      </c>
      <c r="U308" s="84">
        <v>34</v>
      </c>
      <c r="V308" s="84">
        <v>32.800000000000004</v>
      </c>
      <c r="W308" s="84">
        <v>36</v>
      </c>
      <c r="X308" s="84">
        <v>34.799999999999997</v>
      </c>
      <c r="Y308" s="84">
        <v>26.4</v>
      </c>
      <c r="Z308" s="84">
        <v>26.8</v>
      </c>
      <c r="AA308" s="84">
        <v>733.19999999999982</v>
      </c>
    </row>
    <row r="309" spans="1:289" x14ac:dyDescent="0.25">
      <c r="A309" s="70">
        <v>3</v>
      </c>
      <c r="B309" s="79" t="s">
        <v>311</v>
      </c>
      <c r="C309" s="84">
        <v>744.4</v>
      </c>
      <c r="D309" s="84">
        <v>701.2</v>
      </c>
      <c r="E309" s="84">
        <v>664.4</v>
      </c>
      <c r="F309" s="84">
        <v>643.20000000000005</v>
      </c>
      <c r="G309" s="84">
        <v>562.79999999999995</v>
      </c>
      <c r="H309" s="84">
        <v>589.6</v>
      </c>
      <c r="I309" s="84">
        <v>734</v>
      </c>
      <c r="J309" s="84">
        <v>749.19999999999993</v>
      </c>
      <c r="K309" s="84">
        <v>782</v>
      </c>
      <c r="L309" s="84">
        <v>823.6</v>
      </c>
      <c r="M309" s="84">
        <v>786.4</v>
      </c>
      <c r="N309" s="84">
        <v>882.4</v>
      </c>
      <c r="O309" s="84">
        <v>985.19999999999993</v>
      </c>
      <c r="P309" s="84">
        <v>1010.4</v>
      </c>
      <c r="Q309" s="84">
        <v>1021.6</v>
      </c>
      <c r="R309" s="84">
        <v>1051.6000000000001</v>
      </c>
      <c r="S309" s="84">
        <v>965.6</v>
      </c>
      <c r="T309" s="119">
        <v>990</v>
      </c>
      <c r="U309" s="84">
        <v>968</v>
      </c>
      <c r="V309" s="84">
        <v>997.19999999999993</v>
      </c>
      <c r="W309" s="84">
        <v>1090</v>
      </c>
      <c r="X309" s="84">
        <v>1037.1999999999998</v>
      </c>
      <c r="Y309" s="84">
        <v>877.6</v>
      </c>
      <c r="Z309" s="84">
        <v>865.19999999999993</v>
      </c>
      <c r="AA309" s="84">
        <v>20522.800000000003</v>
      </c>
    </row>
    <row r="310" spans="1:289" x14ac:dyDescent="0.25">
      <c r="A310" s="70">
        <v>4</v>
      </c>
      <c r="B310" s="79" t="s">
        <v>312</v>
      </c>
      <c r="C310" s="84">
        <v>438</v>
      </c>
      <c r="D310" s="84">
        <v>410</v>
      </c>
      <c r="E310" s="84">
        <v>379.2</v>
      </c>
      <c r="F310" s="84">
        <v>360.8</v>
      </c>
      <c r="G310" s="84">
        <v>358.4</v>
      </c>
      <c r="H310" s="84">
        <v>366.8</v>
      </c>
      <c r="I310" s="84">
        <v>452.40000000000003</v>
      </c>
      <c r="J310" s="84">
        <v>510</v>
      </c>
      <c r="K310" s="84">
        <v>591.19999999999993</v>
      </c>
      <c r="L310" s="84">
        <v>622</v>
      </c>
      <c r="M310" s="84">
        <v>637.20000000000005</v>
      </c>
      <c r="N310" s="84">
        <v>726.40000000000009</v>
      </c>
      <c r="O310" s="84">
        <v>779.2</v>
      </c>
      <c r="P310" s="84">
        <v>938.8</v>
      </c>
      <c r="Q310" s="84">
        <v>933.2</v>
      </c>
      <c r="R310" s="84">
        <v>898.4</v>
      </c>
      <c r="S310" s="84">
        <v>822</v>
      </c>
      <c r="T310" s="119">
        <v>754.80000000000007</v>
      </c>
      <c r="U310" s="84">
        <v>711.2</v>
      </c>
      <c r="V310" s="84">
        <v>704.8</v>
      </c>
      <c r="W310" s="84">
        <v>804.8</v>
      </c>
      <c r="X310" s="84">
        <v>778.80000000000007</v>
      </c>
      <c r="Y310" s="84">
        <v>663.6</v>
      </c>
      <c r="Z310" s="84">
        <v>619.6</v>
      </c>
      <c r="AA310" s="84">
        <v>15261.599999999999</v>
      </c>
    </row>
    <row r="311" spans="1:289" x14ac:dyDescent="0.25">
      <c r="A311" s="70">
        <v>5</v>
      </c>
      <c r="B311" s="79" t="s">
        <v>313</v>
      </c>
      <c r="C311" s="84">
        <v>317.59999999999997</v>
      </c>
      <c r="D311" s="84">
        <v>305.59999999999997</v>
      </c>
      <c r="E311" s="84">
        <v>290</v>
      </c>
      <c r="F311" s="84">
        <v>274.8</v>
      </c>
      <c r="G311" s="84">
        <v>274.39999999999998</v>
      </c>
      <c r="H311" s="84">
        <v>282.39999999999998</v>
      </c>
      <c r="I311" s="84">
        <v>335.6</v>
      </c>
      <c r="J311" s="84">
        <v>400.4</v>
      </c>
      <c r="K311" s="84">
        <v>586.79999999999995</v>
      </c>
      <c r="L311" s="84">
        <v>652.80000000000007</v>
      </c>
      <c r="M311" s="84">
        <v>672</v>
      </c>
      <c r="N311" s="84">
        <v>702.8</v>
      </c>
      <c r="O311" s="84">
        <v>737.6</v>
      </c>
      <c r="P311" s="84">
        <v>761.19999999999993</v>
      </c>
      <c r="Q311" s="84">
        <v>713.19999999999993</v>
      </c>
      <c r="R311" s="84">
        <v>714.8</v>
      </c>
      <c r="S311" s="84">
        <v>620.80000000000007</v>
      </c>
      <c r="T311" s="119">
        <v>518.80000000000007</v>
      </c>
      <c r="U311" s="84">
        <v>467.2</v>
      </c>
      <c r="V311" s="84">
        <v>446.40000000000003</v>
      </c>
      <c r="W311" s="84">
        <v>429.59999999999997</v>
      </c>
      <c r="X311" s="84">
        <v>404</v>
      </c>
      <c r="Y311" s="84">
        <v>371.2</v>
      </c>
      <c r="Z311" s="84">
        <v>355.6</v>
      </c>
      <c r="AA311" s="84">
        <v>11635.600000000002</v>
      </c>
    </row>
    <row r="312" spans="1:289" x14ac:dyDescent="0.25">
      <c r="A312" s="70">
        <v>6</v>
      </c>
      <c r="B312" s="79" t="s">
        <v>314</v>
      </c>
      <c r="C312" s="84">
        <v>106.80000000000001</v>
      </c>
      <c r="D312" s="84">
        <v>94.8</v>
      </c>
      <c r="E312" s="84">
        <v>90</v>
      </c>
      <c r="F312" s="84">
        <v>89.2</v>
      </c>
      <c r="G312" s="84">
        <v>86.8</v>
      </c>
      <c r="H312" s="84">
        <v>86.8</v>
      </c>
      <c r="I312" s="84">
        <v>98.8</v>
      </c>
      <c r="J312" s="84">
        <v>103.6</v>
      </c>
      <c r="K312" s="84">
        <v>108.8</v>
      </c>
      <c r="L312" s="84">
        <v>116</v>
      </c>
      <c r="M312" s="84">
        <v>119.2</v>
      </c>
      <c r="N312" s="84">
        <v>128</v>
      </c>
      <c r="O312" s="84">
        <v>130.39999999999998</v>
      </c>
      <c r="P312" s="84">
        <v>148.4</v>
      </c>
      <c r="Q312" s="84">
        <v>146.80000000000001</v>
      </c>
      <c r="R312" s="84">
        <v>152</v>
      </c>
      <c r="S312" s="84">
        <v>147.19999999999999</v>
      </c>
      <c r="T312" s="119">
        <v>142</v>
      </c>
      <c r="U312" s="84">
        <v>123.60000000000001</v>
      </c>
      <c r="V312" s="84">
        <v>132</v>
      </c>
      <c r="W312" s="84">
        <v>164.39999999999998</v>
      </c>
      <c r="X312" s="84">
        <v>169.6</v>
      </c>
      <c r="Y312" s="84">
        <v>136.4</v>
      </c>
      <c r="Z312" s="84">
        <v>122.39999999999999</v>
      </c>
      <c r="AA312" s="84">
        <v>2944</v>
      </c>
    </row>
    <row r="313" spans="1:289" x14ac:dyDescent="0.25">
      <c r="A313" s="70">
        <v>7</v>
      </c>
      <c r="B313" s="79" t="s">
        <v>315</v>
      </c>
      <c r="C313" s="84">
        <v>615.6</v>
      </c>
      <c r="D313" s="84">
        <v>575.6</v>
      </c>
      <c r="E313" s="84">
        <v>539.20000000000005</v>
      </c>
      <c r="F313" s="84">
        <v>508.4</v>
      </c>
      <c r="G313" s="84">
        <v>497.2</v>
      </c>
      <c r="H313" s="84">
        <v>528.4</v>
      </c>
      <c r="I313" s="84">
        <v>635.6</v>
      </c>
      <c r="J313" s="84">
        <v>693.2</v>
      </c>
      <c r="K313" s="84">
        <v>731.6</v>
      </c>
      <c r="L313" s="84">
        <v>778.4</v>
      </c>
      <c r="M313" s="84">
        <v>800.4</v>
      </c>
      <c r="N313" s="84">
        <v>880</v>
      </c>
      <c r="O313" s="84">
        <v>951.2</v>
      </c>
      <c r="P313" s="84">
        <v>984.8</v>
      </c>
      <c r="Q313" s="84">
        <v>1000.4</v>
      </c>
      <c r="R313" s="84">
        <v>1055.6000000000001</v>
      </c>
      <c r="S313" s="84">
        <v>1028</v>
      </c>
      <c r="T313" s="119">
        <v>988.4</v>
      </c>
      <c r="U313" s="84">
        <v>942.4</v>
      </c>
      <c r="V313" s="84">
        <v>948.8</v>
      </c>
      <c r="W313" s="84">
        <v>1026.8</v>
      </c>
      <c r="X313" s="84">
        <v>992.4</v>
      </c>
      <c r="Y313" s="84">
        <v>843.19999999999993</v>
      </c>
      <c r="Z313" s="84">
        <v>764.4</v>
      </c>
      <c r="AA313" s="84">
        <v>19310</v>
      </c>
    </row>
    <row r="314" spans="1:289" s="40" customFormat="1" ht="18.75" thickBot="1" x14ac:dyDescent="0.3">
      <c r="A314" s="70">
        <v>8</v>
      </c>
      <c r="B314" s="79" t="s">
        <v>316</v>
      </c>
      <c r="C314" s="84">
        <v>6.8</v>
      </c>
      <c r="D314" s="84">
        <v>7.2</v>
      </c>
      <c r="E314" s="84">
        <v>7.2</v>
      </c>
      <c r="F314" s="84">
        <v>6.8</v>
      </c>
      <c r="G314" s="84">
        <v>7.6</v>
      </c>
      <c r="H314" s="84">
        <v>8</v>
      </c>
      <c r="I314" s="84">
        <v>7.6</v>
      </c>
      <c r="J314" s="84">
        <v>6.8</v>
      </c>
      <c r="K314" s="84">
        <v>6.4</v>
      </c>
      <c r="L314" s="84">
        <v>6.8</v>
      </c>
      <c r="M314" s="84">
        <v>6.8</v>
      </c>
      <c r="N314" s="84">
        <v>6.8</v>
      </c>
      <c r="O314" s="84">
        <v>6.8</v>
      </c>
      <c r="P314" s="84">
        <v>7.2</v>
      </c>
      <c r="Q314" s="84">
        <v>7.2</v>
      </c>
      <c r="R314" s="84">
        <v>7.2</v>
      </c>
      <c r="S314" s="84">
        <v>8.4</v>
      </c>
      <c r="T314" s="119">
        <v>8.8000000000000007</v>
      </c>
      <c r="U314" s="84">
        <v>7.6</v>
      </c>
      <c r="V314" s="84">
        <v>7.2</v>
      </c>
      <c r="W314" s="84">
        <v>8.8000000000000007</v>
      </c>
      <c r="X314" s="84">
        <v>8</v>
      </c>
      <c r="Y314" s="84">
        <v>7.2</v>
      </c>
      <c r="Z314" s="84">
        <v>7.2</v>
      </c>
      <c r="AA314" s="84">
        <v>176.39999999999998</v>
      </c>
      <c r="AB314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</row>
    <row r="315" spans="1:289" s="44" customFormat="1" x14ac:dyDescent="0.25">
      <c r="A315" s="70">
        <v>9</v>
      </c>
      <c r="B315" s="79" t="s">
        <v>62</v>
      </c>
      <c r="C315" s="84">
        <v>42.664000000000001</v>
      </c>
      <c r="D315" s="84">
        <v>41.135999999999996</v>
      </c>
      <c r="E315" s="84">
        <v>38.132000000000005</v>
      </c>
      <c r="F315" s="84">
        <v>32.183999999999997</v>
      </c>
      <c r="G315" s="84">
        <v>34.116</v>
      </c>
      <c r="H315" s="84">
        <v>33.295999999999999</v>
      </c>
      <c r="I315" s="84">
        <v>46.84</v>
      </c>
      <c r="J315" s="84">
        <v>41.571999999999996</v>
      </c>
      <c r="K315" s="84">
        <v>44.808000000000007</v>
      </c>
      <c r="L315" s="84">
        <v>47.427999999999997</v>
      </c>
      <c r="M315" s="84">
        <v>53.94</v>
      </c>
      <c r="N315" s="84">
        <v>58.552</v>
      </c>
      <c r="O315" s="84">
        <v>69.820000000000007</v>
      </c>
      <c r="P315" s="84">
        <v>65.591999999999999</v>
      </c>
      <c r="Q315" s="84">
        <v>58.647999999999996</v>
      </c>
      <c r="R315" s="84">
        <v>65.56</v>
      </c>
      <c r="S315" s="84">
        <v>67.668000000000006</v>
      </c>
      <c r="T315" s="119">
        <v>68.415999999999997</v>
      </c>
      <c r="U315" s="84">
        <v>65.951999999999998</v>
      </c>
      <c r="V315" s="84">
        <v>66.872</v>
      </c>
      <c r="W315" s="84">
        <v>72.364000000000004</v>
      </c>
      <c r="X315" s="84">
        <v>70.064000000000007</v>
      </c>
      <c r="Y315" s="84">
        <v>59.432000000000002</v>
      </c>
      <c r="Z315" s="84">
        <v>54.244</v>
      </c>
      <c r="AA315" s="84">
        <v>1299.3000000000002</v>
      </c>
      <c r="AB315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43"/>
    </row>
    <row r="316" spans="1:289" s="39" customFormat="1" x14ac:dyDescent="0.25">
      <c r="A316" s="70">
        <v>10</v>
      </c>
      <c r="B316" s="79" t="s">
        <v>60</v>
      </c>
      <c r="C316" s="84">
        <v>27.422999999999998</v>
      </c>
      <c r="D316" s="84">
        <v>25.186599999999999</v>
      </c>
      <c r="E316" s="84">
        <v>22.132899999999999</v>
      </c>
      <c r="F316" s="84">
        <v>18.393999999999998</v>
      </c>
      <c r="G316" s="84">
        <v>19.582000000000001</v>
      </c>
      <c r="H316" s="84">
        <v>21.053000000000001</v>
      </c>
      <c r="I316" s="84">
        <v>25.498999999999999</v>
      </c>
      <c r="J316" s="84">
        <v>24.120200000000001</v>
      </c>
      <c r="K316" s="84">
        <v>23.8902</v>
      </c>
      <c r="L316" s="84">
        <v>14.832100000000001</v>
      </c>
      <c r="M316" s="84">
        <v>15.112299999999999</v>
      </c>
      <c r="N316" s="84">
        <v>27.2075</v>
      </c>
      <c r="O316" s="84">
        <v>39.016500000000001</v>
      </c>
      <c r="P316" s="84">
        <v>29.728400000000001</v>
      </c>
      <c r="Q316" s="84">
        <v>31.023199999999999</v>
      </c>
      <c r="R316" s="84">
        <v>33.4527</v>
      </c>
      <c r="S316" s="84">
        <v>32.353299999999997</v>
      </c>
      <c r="T316" s="119">
        <v>36.522799999999997</v>
      </c>
      <c r="U316" s="84">
        <v>36.8917</v>
      </c>
      <c r="V316" s="84">
        <v>37.7151</v>
      </c>
      <c r="W316" s="84">
        <v>35.944899999999997</v>
      </c>
      <c r="X316" s="84">
        <v>41.190399999999997</v>
      </c>
      <c r="Y316" s="84">
        <v>31.205200000000001</v>
      </c>
      <c r="Z316" s="84">
        <v>29.9862</v>
      </c>
      <c r="AA316" s="84">
        <v>679.46319999999992</v>
      </c>
      <c r="AB316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38"/>
    </row>
    <row r="317" spans="1:289" s="39" customFormat="1" x14ac:dyDescent="0.25">
      <c r="A317" s="70">
        <v>11</v>
      </c>
      <c r="B317" s="79" t="s">
        <v>61</v>
      </c>
      <c r="C317" s="84">
        <v>23.1477</v>
      </c>
      <c r="D317" s="84">
        <v>22.061199999999999</v>
      </c>
      <c r="E317" s="84">
        <v>21.032299999999999</v>
      </c>
      <c r="F317" s="84">
        <v>19.919699999999999</v>
      </c>
      <c r="G317" s="84">
        <v>19.514800000000001</v>
      </c>
      <c r="H317" s="84">
        <v>22.539000000000001</v>
      </c>
      <c r="I317" s="84">
        <v>28.918600000000001</v>
      </c>
      <c r="J317" s="84">
        <v>23.4099</v>
      </c>
      <c r="K317" s="84">
        <v>22.631599999999999</v>
      </c>
      <c r="L317" s="84">
        <v>22.439599999999999</v>
      </c>
      <c r="M317" s="84">
        <v>28.150600000000001</v>
      </c>
      <c r="N317" s="84">
        <v>29.727</v>
      </c>
      <c r="O317" s="84">
        <v>29.892900000000001</v>
      </c>
      <c r="P317" s="84">
        <v>30.596</v>
      </c>
      <c r="Q317" s="84">
        <v>27.865300000000001</v>
      </c>
      <c r="R317" s="84">
        <v>30.0214</v>
      </c>
      <c r="S317" s="84">
        <v>34.791699999999999</v>
      </c>
      <c r="T317" s="119">
        <v>38.100099999999998</v>
      </c>
      <c r="U317" s="84">
        <v>39.549999999999997</v>
      </c>
      <c r="V317" s="84">
        <v>36.8202</v>
      </c>
      <c r="W317" s="84">
        <v>37.050600000000003</v>
      </c>
      <c r="X317" s="84">
        <v>43.535699999999999</v>
      </c>
      <c r="Y317" s="84">
        <v>33.056699999999999</v>
      </c>
      <c r="Z317" s="84">
        <v>32.4634</v>
      </c>
      <c r="AA317" s="84">
        <v>697.23599999999988</v>
      </c>
      <c r="AB317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38"/>
    </row>
    <row r="318" spans="1:289" s="39" customFormat="1" x14ac:dyDescent="0.25">
      <c r="A318" s="70">
        <v>12</v>
      </c>
      <c r="B318" s="79" t="s">
        <v>59</v>
      </c>
      <c r="C318" s="84">
        <v>77.352000000000004</v>
      </c>
      <c r="D318" s="84">
        <v>67.283999999999992</v>
      </c>
      <c r="E318" s="84">
        <v>62.503999999999998</v>
      </c>
      <c r="F318" s="84">
        <v>57.404000000000003</v>
      </c>
      <c r="G318" s="84">
        <v>62.488</v>
      </c>
      <c r="H318" s="84">
        <v>65.507999999999996</v>
      </c>
      <c r="I318" s="84">
        <v>73.936000000000007</v>
      </c>
      <c r="J318" s="84">
        <v>72.108000000000004</v>
      </c>
      <c r="K318" s="84">
        <v>68.988</v>
      </c>
      <c r="L318" s="84">
        <v>79.864000000000004</v>
      </c>
      <c r="M318" s="84">
        <v>77.796000000000006</v>
      </c>
      <c r="N318" s="84">
        <v>83.671999999999997</v>
      </c>
      <c r="O318" s="84">
        <v>94.488</v>
      </c>
      <c r="P318" s="84">
        <v>101.50800000000001</v>
      </c>
      <c r="Q318" s="84">
        <v>99.835999999999984</v>
      </c>
      <c r="R318" s="84">
        <v>106</v>
      </c>
      <c r="S318" s="84">
        <v>101.86</v>
      </c>
      <c r="T318" s="119">
        <v>113.236</v>
      </c>
      <c r="U318" s="84">
        <v>101.87200000000001</v>
      </c>
      <c r="V318" s="84">
        <v>108.82</v>
      </c>
      <c r="W318" s="84">
        <v>121.25999999999999</v>
      </c>
      <c r="X318" s="84">
        <v>128.696</v>
      </c>
      <c r="Y318" s="84">
        <v>101</v>
      </c>
      <c r="Z318" s="84">
        <v>91.756</v>
      </c>
      <c r="AA318" s="84">
        <v>2119.2360000000003</v>
      </c>
      <c r="AB318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38"/>
    </row>
    <row r="319" spans="1:289" s="42" customFormat="1" ht="18.75" thickBot="1" x14ac:dyDescent="0.3">
      <c r="A319" s="70"/>
      <c r="B319" s="79" t="s">
        <v>24</v>
      </c>
      <c r="C319" s="84">
        <f>SUM(C307:C318)</f>
        <v>2499.7867000000001</v>
      </c>
      <c r="D319" s="84">
        <f t="shared" ref="D319:AA319" si="19">SUM(D307:D318)</f>
        <v>2342.0677999999998</v>
      </c>
      <c r="E319" s="84">
        <f t="shared" si="19"/>
        <v>2201.4011999999998</v>
      </c>
      <c r="F319" s="84">
        <f t="shared" si="19"/>
        <v>2095.1017000000002</v>
      </c>
      <c r="G319" s="84">
        <f t="shared" si="19"/>
        <v>2002.9007999999999</v>
      </c>
      <c r="H319" s="84">
        <f t="shared" si="19"/>
        <v>2087.9960000000001</v>
      </c>
      <c r="I319" s="84">
        <f t="shared" si="19"/>
        <v>2547.5936000000002</v>
      </c>
      <c r="J319" s="84">
        <f t="shared" si="19"/>
        <v>2765.6100999999999</v>
      </c>
      <c r="K319" s="84">
        <f t="shared" si="19"/>
        <v>3192.3177999999998</v>
      </c>
      <c r="L319" s="84">
        <f t="shared" si="19"/>
        <v>3401.7637000000004</v>
      </c>
      <c r="M319" s="84">
        <f t="shared" si="19"/>
        <v>3404.5988999999995</v>
      </c>
      <c r="N319" s="84">
        <f t="shared" si="19"/>
        <v>3718.3585000000003</v>
      </c>
      <c r="O319" s="84">
        <f t="shared" si="19"/>
        <v>4008.8174000000004</v>
      </c>
      <c r="P319" s="84">
        <f t="shared" si="19"/>
        <v>4125.0243999999993</v>
      </c>
      <c r="Q319" s="84">
        <f t="shared" si="19"/>
        <v>4039.7725</v>
      </c>
      <c r="R319" s="84">
        <f t="shared" si="19"/>
        <v>4177.8341</v>
      </c>
      <c r="S319" s="84">
        <f t="shared" si="19"/>
        <v>3884.6730000000007</v>
      </c>
      <c r="T319" s="119">
        <f t="shared" si="19"/>
        <v>3706.2749000000008</v>
      </c>
      <c r="U319" s="84">
        <f t="shared" si="19"/>
        <v>3507.0656999999997</v>
      </c>
      <c r="V319" s="84">
        <f t="shared" si="19"/>
        <v>3526.6272999999997</v>
      </c>
      <c r="W319" s="84">
        <f t="shared" si="19"/>
        <v>3837.0195000000003</v>
      </c>
      <c r="X319" s="84">
        <f t="shared" si="19"/>
        <v>3716.6860999999994</v>
      </c>
      <c r="Y319" s="84">
        <f t="shared" si="19"/>
        <v>3157.8938999999996</v>
      </c>
      <c r="Z319" s="84">
        <f t="shared" si="19"/>
        <v>2975.6495999999997</v>
      </c>
      <c r="AA319" s="84">
        <f t="shared" si="19"/>
        <v>76922.835200000016</v>
      </c>
      <c r="AB319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41"/>
    </row>
    <row r="320" spans="1:289" x14ac:dyDescent="0.25">
      <c r="A320" s="70"/>
      <c r="B320" s="79" t="s">
        <v>25</v>
      </c>
      <c r="C320" s="84">
        <v>2</v>
      </c>
      <c r="D320" s="84">
        <v>2</v>
      </c>
      <c r="E320" s="84">
        <v>3</v>
      </c>
      <c r="F320" s="84">
        <v>4</v>
      </c>
      <c r="G320" s="84">
        <v>4</v>
      </c>
      <c r="H320" s="84">
        <v>5</v>
      </c>
      <c r="I320" s="84">
        <v>5</v>
      </c>
      <c r="J320" s="84">
        <v>6</v>
      </c>
      <c r="K320" s="84">
        <v>7</v>
      </c>
      <c r="L320" s="84">
        <v>8</v>
      </c>
      <c r="M320" s="84">
        <v>9</v>
      </c>
      <c r="N320" s="84">
        <v>9</v>
      </c>
      <c r="O320" s="84">
        <v>10</v>
      </c>
      <c r="P320" s="84">
        <v>12</v>
      </c>
      <c r="Q320" s="84">
        <v>13</v>
      </c>
      <c r="R320" s="84">
        <v>13</v>
      </c>
      <c r="S320" s="84">
        <v>12</v>
      </c>
      <c r="T320" s="119">
        <v>11</v>
      </c>
      <c r="U320" s="84">
        <v>10</v>
      </c>
      <c r="V320" s="84">
        <v>9</v>
      </c>
      <c r="W320" s="84">
        <v>8</v>
      </c>
      <c r="X320" s="84">
        <v>7</v>
      </c>
      <c r="Y320" s="84">
        <v>6</v>
      </c>
      <c r="Z320" s="84">
        <v>6</v>
      </c>
      <c r="AA320" s="84"/>
    </row>
    <row r="321" spans="1:289" ht="15" thickBot="1" x14ac:dyDescent="0.25">
      <c r="A321" s="127" t="s">
        <v>57</v>
      </c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9"/>
    </row>
    <row r="322" spans="1:289" s="22" customFormat="1" x14ac:dyDescent="0.25">
      <c r="A322" s="83">
        <v>1</v>
      </c>
      <c r="B322" s="79" t="s">
        <v>178</v>
      </c>
      <c r="C322" s="84">
        <v>308.91999999999996</v>
      </c>
      <c r="D322" s="84">
        <v>283.24</v>
      </c>
      <c r="E322" s="84">
        <v>390.36</v>
      </c>
      <c r="F322" s="84">
        <v>304.68</v>
      </c>
      <c r="G322" s="84">
        <v>326.84000000000003</v>
      </c>
      <c r="H322" s="84">
        <v>300.36</v>
      </c>
      <c r="I322" s="84">
        <v>424.28</v>
      </c>
      <c r="J322" s="84">
        <v>389.64</v>
      </c>
      <c r="K322" s="84">
        <v>472.08000000000004</v>
      </c>
      <c r="L322" s="84">
        <v>613.55999999999995</v>
      </c>
      <c r="M322" s="84">
        <v>657.72</v>
      </c>
      <c r="N322" s="84">
        <v>608.92000000000007</v>
      </c>
      <c r="O322" s="84">
        <v>534.6400000000001</v>
      </c>
      <c r="P322" s="84">
        <v>622.88</v>
      </c>
      <c r="Q322" s="84">
        <v>630.6</v>
      </c>
      <c r="R322" s="84">
        <v>551.24</v>
      </c>
      <c r="S322" s="84">
        <v>407.36</v>
      </c>
      <c r="T322" s="119">
        <v>334.48</v>
      </c>
      <c r="U322" s="84">
        <v>370.32</v>
      </c>
      <c r="V322" s="84">
        <v>391.64</v>
      </c>
      <c r="W322" s="84">
        <v>424.68</v>
      </c>
      <c r="X322" s="84">
        <v>424.03999999999996</v>
      </c>
      <c r="Y322" s="84">
        <v>394.12</v>
      </c>
      <c r="Z322" s="84">
        <v>367.84000000000003</v>
      </c>
      <c r="AA322" s="84">
        <v>10534.44</v>
      </c>
      <c r="AB322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  <c r="FV322" s="24"/>
      <c r="FW322" s="24"/>
      <c r="FX322" s="24"/>
      <c r="FY322" s="24"/>
      <c r="FZ322" s="24"/>
      <c r="GA322" s="24"/>
      <c r="GB322" s="24"/>
      <c r="GC322" s="24"/>
      <c r="GD322" s="24"/>
      <c r="GE322" s="24"/>
      <c r="GF322" s="24"/>
      <c r="GG322" s="24"/>
      <c r="GH322" s="24"/>
      <c r="GI322" s="24"/>
      <c r="GJ322" s="24"/>
      <c r="GK322" s="24"/>
      <c r="GL322" s="24"/>
      <c r="GM322" s="24"/>
      <c r="GN322" s="24"/>
      <c r="GO322" s="24"/>
      <c r="GP322" s="24"/>
      <c r="GQ322" s="24"/>
      <c r="GR322" s="24"/>
      <c r="GS322" s="24"/>
      <c r="GT322" s="24"/>
      <c r="GU322" s="24"/>
      <c r="GV322" s="24"/>
      <c r="GW322" s="24"/>
      <c r="GX322" s="24"/>
      <c r="GY322" s="24"/>
      <c r="GZ322" s="24"/>
      <c r="HA322" s="24"/>
      <c r="HB322" s="24"/>
      <c r="HC322" s="24"/>
      <c r="HD322" s="24"/>
      <c r="HE322" s="24"/>
      <c r="HF322" s="24"/>
      <c r="HG322" s="24"/>
      <c r="HH322" s="24"/>
      <c r="HI322" s="24"/>
      <c r="HJ322" s="24"/>
      <c r="HK322" s="24"/>
      <c r="HL322" s="24"/>
      <c r="HM322" s="24"/>
      <c r="HN322" s="24"/>
      <c r="HO322" s="24"/>
      <c r="HP322" s="24"/>
      <c r="HQ322" s="24"/>
      <c r="HR322" s="24"/>
      <c r="HS322" s="24"/>
      <c r="HT322" s="24"/>
      <c r="HU322" s="24"/>
      <c r="HV322" s="24"/>
      <c r="HW322" s="24"/>
      <c r="HX322" s="24"/>
      <c r="HY322" s="24"/>
      <c r="HZ322" s="24"/>
      <c r="IA322" s="24"/>
      <c r="IB322" s="24"/>
      <c r="IC322" s="24"/>
      <c r="ID322" s="24"/>
      <c r="IE322" s="24"/>
      <c r="IF322" s="24"/>
      <c r="IG322" s="24"/>
      <c r="IH322" s="24"/>
      <c r="II322" s="24"/>
      <c r="IJ322" s="24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24"/>
      <c r="IW322" s="24"/>
      <c r="IX322" s="24"/>
      <c r="IY322" s="24"/>
      <c r="IZ322" s="24"/>
      <c r="JA322" s="24"/>
      <c r="JB322" s="24"/>
      <c r="JC322" s="24"/>
      <c r="JD322" s="24"/>
      <c r="JE322" s="24"/>
      <c r="JF322" s="24"/>
      <c r="JG322" s="24"/>
      <c r="JH322" s="24"/>
      <c r="JI322" s="24"/>
      <c r="JJ322" s="24"/>
      <c r="JK322" s="24"/>
      <c r="JL322" s="24"/>
      <c r="JM322" s="24"/>
      <c r="JN322" s="24"/>
      <c r="JO322" s="24"/>
      <c r="JP322" s="24"/>
      <c r="JQ322" s="24"/>
      <c r="JR322" s="24"/>
      <c r="JS322" s="24"/>
      <c r="JT322" s="24"/>
      <c r="JU322" s="24"/>
      <c r="JV322" s="24"/>
      <c r="JW322" s="24"/>
      <c r="JX322" s="24"/>
      <c r="JY322" s="24"/>
      <c r="JZ322" s="24"/>
      <c r="KA322" s="24"/>
      <c r="KB322" s="24"/>
      <c r="KC322" s="21"/>
    </row>
    <row r="323" spans="1:289" s="26" customFormat="1" x14ac:dyDescent="0.25">
      <c r="A323" s="83">
        <v>2</v>
      </c>
      <c r="B323" s="79" t="s">
        <v>179</v>
      </c>
      <c r="C323" s="84">
        <v>465.6</v>
      </c>
      <c r="D323" s="84">
        <v>488.32</v>
      </c>
      <c r="E323" s="84">
        <v>433.64</v>
      </c>
      <c r="F323" s="84">
        <v>425.56</v>
      </c>
      <c r="G323" s="84">
        <v>520.68000000000006</v>
      </c>
      <c r="H323" s="84">
        <v>705.28</v>
      </c>
      <c r="I323" s="84">
        <v>773.16</v>
      </c>
      <c r="J323" s="84">
        <v>775.31999999999994</v>
      </c>
      <c r="K323" s="84">
        <v>701.8</v>
      </c>
      <c r="L323" s="84">
        <v>738.24</v>
      </c>
      <c r="M323" s="84">
        <v>747.07999999999993</v>
      </c>
      <c r="N323" s="84">
        <v>763.88</v>
      </c>
      <c r="O323" s="84">
        <v>828.24</v>
      </c>
      <c r="P323" s="84">
        <v>673.2</v>
      </c>
      <c r="Q323" s="84">
        <v>547.76</v>
      </c>
      <c r="R323" s="84">
        <v>387.2</v>
      </c>
      <c r="S323" s="84">
        <v>376.4</v>
      </c>
      <c r="T323" s="119">
        <v>444</v>
      </c>
      <c r="U323" s="84">
        <v>547.64</v>
      </c>
      <c r="V323" s="84">
        <v>568.96</v>
      </c>
      <c r="W323" s="84">
        <v>625.31999999999994</v>
      </c>
      <c r="X323" s="84">
        <v>710.6400000000001</v>
      </c>
      <c r="Y323" s="84">
        <v>687.31999999999994</v>
      </c>
      <c r="Z323" s="84">
        <v>570.28</v>
      </c>
      <c r="AA323" s="84">
        <v>14505.519999999999</v>
      </c>
      <c r="AB323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  <c r="FV323" s="24"/>
      <c r="FW323" s="24"/>
      <c r="FX323" s="24"/>
      <c r="FY323" s="24"/>
      <c r="FZ323" s="24"/>
      <c r="GA323" s="24"/>
      <c r="GB323" s="24"/>
      <c r="GC323" s="24"/>
      <c r="GD323" s="24"/>
      <c r="GE323" s="24"/>
      <c r="GF323" s="24"/>
      <c r="GG323" s="24"/>
      <c r="GH323" s="24"/>
      <c r="GI323" s="24"/>
      <c r="GJ323" s="24"/>
      <c r="GK323" s="24"/>
      <c r="GL323" s="24"/>
      <c r="GM323" s="24"/>
      <c r="GN323" s="24"/>
      <c r="GO323" s="24"/>
      <c r="GP323" s="24"/>
      <c r="GQ323" s="24"/>
      <c r="GR323" s="24"/>
      <c r="GS323" s="24"/>
      <c r="GT323" s="24"/>
      <c r="GU323" s="24"/>
      <c r="GV323" s="24"/>
      <c r="GW323" s="24"/>
      <c r="GX323" s="24"/>
      <c r="GY323" s="24"/>
      <c r="GZ323" s="24"/>
      <c r="HA323" s="24"/>
      <c r="HB323" s="24"/>
      <c r="HC323" s="24"/>
      <c r="HD323" s="24"/>
      <c r="HE323" s="24"/>
      <c r="HF323" s="24"/>
      <c r="HG323" s="24"/>
      <c r="HH323" s="24"/>
      <c r="HI323" s="24"/>
      <c r="HJ323" s="24"/>
      <c r="HK323" s="24"/>
      <c r="HL323" s="24"/>
      <c r="HM323" s="24"/>
      <c r="HN323" s="24"/>
      <c r="HO323" s="24"/>
      <c r="HP323" s="24"/>
      <c r="HQ323" s="24"/>
      <c r="HR323" s="24"/>
      <c r="HS323" s="24"/>
      <c r="HT323" s="24"/>
      <c r="HU323" s="24"/>
      <c r="HV323" s="24"/>
      <c r="HW323" s="24"/>
      <c r="HX323" s="24"/>
      <c r="HY323" s="24"/>
      <c r="HZ323" s="24"/>
      <c r="IA323" s="24"/>
      <c r="IB323" s="24"/>
      <c r="IC323" s="24"/>
      <c r="ID323" s="24"/>
      <c r="IE323" s="24"/>
      <c r="IF323" s="24"/>
      <c r="IG323" s="24"/>
      <c r="IH323" s="24"/>
      <c r="II323" s="24"/>
      <c r="IJ323" s="24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  <c r="IW323" s="24"/>
      <c r="IX323" s="24"/>
      <c r="IY323" s="24"/>
      <c r="IZ323" s="24"/>
      <c r="JA323" s="24"/>
      <c r="JB323" s="24"/>
      <c r="JC323" s="24"/>
      <c r="JD323" s="24"/>
      <c r="JE323" s="24"/>
      <c r="JF323" s="24"/>
      <c r="JG323" s="24"/>
      <c r="JH323" s="24"/>
      <c r="JI323" s="24"/>
      <c r="JJ323" s="24"/>
      <c r="JK323" s="24"/>
      <c r="JL323" s="24"/>
      <c r="JM323" s="24"/>
      <c r="JN323" s="24"/>
      <c r="JO323" s="24"/>
      <c r="JP323" s="24"/>
      <c r="JQ323" s="24"/>
      <c r="JR323" s="24"/>
      <c r="JS323" s="24"/>
      <c r="JT323" s="24"/>
      <c r="JU323" s="24"/>
      <c r="JV323" s="24"/>
      <c r="JW323" s="24"/>
      <c r="JX323" s="24"/>
      <c r="JY323" s="24"/>
      <c r="JZ323" s="24"/>
      <c r="KA323" s="24"/>
      <c r="KB323" s="24"/>
      <c r="KC323" s="25"/>
    </row>
    <row r="324" spans="1:289" s="26" customFormat="1" x14ac:dyDescent="0.25">
      <c r="A324" s="83">
        <v>3</v>
      </c>
      <c r="B324" s="79" t="s">
        <v>180</v>
      </c>
      <c r="C324" s="84">
        <v>290.84000000000003</v>
      </c>
      <c r="D324" s="84">
        <v>282.60000000000002</v>
      </c>
      <c r="E324" s="84">
        <v>273.84000000000003</v>
      </c>
      <c r="F324" s="84">
        <v>264.56</v>
      </c>
      <c r="G324" s="84">
        <v>255</v>
      </c>
      <c r="H324" s="84">
        <v>259.2</v>
      </c>
      <c r="I324" s="84">
        <v>266.96000000000004</v>
      </c>
      <c r="J324" s="84">
        <v>652</v>
      </c>
      <c r="K324" s="84">
        <v>792.56</v>
      </c>
      <c r="L324" s="84">
        <v>834.48</v>
      </c>
      <c r="M324" s="84">
        <v>850.36</v>
      </c>
      <c r="N324" s="84">
        <v>826.72</v>
      </c>
      <c r="O324" s="84">
        <v>371.4</v>
      </c>
      <c r="P324" s="84">
        <v>339.76</v>
      </c>
      <c r="Q324" s="84">
        <v>347.68</v>
      </c>
      <c r="R324" s="84">
        <v>343.76</v>
      </c>
      <c r="S324" s="84">
        <v>343.20000000000005</v>
      </c>
      <c r="T324" s="119">
        <v>351.88</v>
      </c>
      <c r="U324" s="84">
        <v>358.4</v>
      </c>
      <c r="V324" s="84">
        <v>624.79999999999995</v>
      </c>
      <c r="W324" s="84">
        <v>937.48</v>
      </c>
      <c r="X324" s="84">
        <v>718.92000000000007</v>
      </c>
      <c r="Y324" s="84">
        <v>373.56</v>
      </c>
      <c r="Z324" s="84">
        <v>335.24</v>
      </c>
      <c r="AA324" s="84">
        <v>11295.199999999999</v>
      </c>
      <c r="AB32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  <c r="FV324" s="24"/>
      <c r="FW324" s="24"/>
      <c r="FX324" s="24"/>
      <c r="FY324" s="24"/>
      <c r="FZ324" s="24"/>
      <c r="GA324" s="24"/>
      <c r="GB324" s="24"/>
      <c r="GC324" s="24"/>
      <c r="GD324" s="24"/>
      <c r="GE324" s="24"/>
      <c r="GF324" s="24"/>
      <c r="GG324" s="24"/>
      <c r="GH324" s="24"/>
      <c r="GI324" s="24"/>
      <c r="GJ324" s="24"/>
      <c r="GK324" s="24"/>
      <c r="GL324" s="24"/>
      <c r="GM324" s="24"/>
      <c r="GN324" s="24"/>
      <c r="GO324" s="24"/>
      <c r="GP324" s="24"/>
      <c r="GQ324" s="24"/>
      <c r="GR324" s="24"/>
      <c r="GS324" s="24"/>
      <c r="GT324" s="24"/>
      <c r="GU324" s="24"/>
      <c r="GV324" s="24"/>
      <c r="GW324" s="24"/>
      <c r="GX324" s="24"/>
      <c r="GY324" s="24"/>
      <c r="GZ324" s="24"/>
      <c r="HA324" s="24"/>
      <c r="HB324" s="24"/>
      <c r="HC324" s="24"/>
      <c r="HD324" s="24"/>
      <c r="HE324" s="24"/>
      <c r="HF324" s="24"/>
      <c r="HG324" s="24"/>
      <c r="HH324" s="24"/>
      <c r="HI324" s="24"/>
      <c r="HJ324" s="24"/>
      <c r="HK324" s="24"/>
      <c r="HL324" s="24"/>
      <c r="HM324" s="24"/>
      <c r="HN324" s="24"/>
      <c r="HO324" s="24"/>
      <c r="HP324" s="24"/>
      <c r="HQ324" s="24"/>
      <c r="HR324" s="24"/>
      <c r="HS324" s="24"/>
      <c r="HT324" s="24"/>
      <c r="HU324" s="24"/>
      <c r="HV324" s="24"/>
      <c r="HW324" s="24"/>
      <c r="HX324" s="24"/>
      <c r="HY324" s="24"/>
      <c r="HZ324" s="24"/>
      <c r="IA324" s="24"/>
      <c r="IB324" s="24"/>
      <c r="IC324" s="24"/>
      <c r="ID324" s="24"/>
      <c r="IE324" s="24"/>
      <c r="IF324" s="24"/>
      <c r="IG324" s="24"/>
      <c r="IH324" s="24"/>
      <c r="II324" s="24"/>
      <c r="IJ324" s="24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24"/>
      <c r="IW324" s="24"/>
      <c r="IX324" s="24"/>
      <c r="IY324" s="24"/>
      <c r="IZ324" s="24"/>
      <c r="JA324" s="24"/>
      <c r="JB324" s="24"/>
      <c r="JC324" s="24"/>
      <c r="JD324" s="24"/>
      <c r="JE324" s="24"/>
      <c r="JF324" s="24"/>
      <c r="JG324" s="24"/>
      <c r="JH324" s="24"/>
      <c r="JI324" s="24"/>
      <c r="JJ324" s="24"/>
      <c r="JK324" s="24"/>
      <c r="JL324" s="24"/>
      <c r="JM324" s="24"/>
      <c r="JN324" s="24"/>
      <c r="JO324" s="24"/>
      <c r="JP324" s="24"/>
      <c r="JQ324" s="24"/>
      <c r="JR324" s="24"/>
      <c r="JS324" s="24"/>
      <c r="JT324" s="24"/>
      <c r="JU324" s="24"/>
      <c r="JV324" s="24"/>
      <c r="JW324" s="24"/>
      <c r="JX324" s="24"/>
      <c r="JY324" s="24"/>
      <c r="JZ324" s="24"/>
      <c r="KA324" s="24"/>
      <c r="KB324" s="24"/>
      <c r="KC324" s="25"/>
    </row>
    <row r="325" spans="1:289" s="26" customFormat="1" x14ac:dyDescent="0.25">
      <c r="A325" s="83">
        <v>4</v>
      </c>
      <c r="B325" s="79" t="s">
        <v>181</v>
      </c>
      <c r="C325" s="84">
        <v>1357.6399999999999</v>
      </c>
      <c r="D325" s="84">
        <v>1249.56</v>
      </c>
      <c r="E325" s="84">
        <v>1188.44</v>
      </c>
      <c r="F325" s="84">
        <v>1154.3599999999999</v>
      </c>
      <c r="G325" s="84">
        <v>1131.8800000000001</v>
      </c>
      <c r="H325" s="84">
        <v>1172.52</v>
      </c>
      <c r="I325" s="84">
        <v>1351.92</v>
      </c>
      <c r="J325" s="84">
        <v>1445.56</v>
      </c>
      <c r="K325" s="84">
        <v>1593.92</v>
      </c>
      <c r="L325" s="84">
        <v>1728.56</v>
      </c>
      <c r="M325" s="84">
        <v>1787.12</v>
      </c>
      <c r="N325" s="84">
        <v>1886.6799999999998</v>
      </c>
      <c r="O325" s="84">
        <v>1980.6399999999999</v>
      </c>
      <c r="P325" s="84">
        <v>1993.3600000000001</v>
      </c>
      <c r="Q325" s="84">
        <v>1995.3600000000001</v>
      </c>
      <c r="R325" s="84">
        <v>1994.04</v>
      </c>
      <c r="S325" s="84">
        <v>1994.24</v>
      </c>
      <c r="T325" s="119">
        <v>1942.28</v>
      </c>
      <c r="U325" s="84">
        <v>1938.72</v>
      </c>
      <c r="V325" s="84">
        <v>1979.04</v>
      </c>
      <c r="W325" s="84">
        <v>2052.96</v>
      </c>
      <c r="X325" s="84">
        <v>2051.92</v>
      </c>
      <c r="Y325" s="84">
        <v>1863.28</v>
      </c>
      <c r="Z325" s="84">
        <v>1542.04</v>
      </c>
      <c r="AA325" s="84">
        <v>40376.04</v>
      </c>
      <c r="AB325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  <c r="IW325" s="24"/>
      <c r="IX325" s="24"/>
      <c r="IY325" s="24"/>
      <c r="IZ325" s="24"/>
      <c r="JA325" s="24"/>
      <c r="JB325" s="24"/>
      <c r="JC325" s="24"/>
      <c r="JD325" s="24"/>
      <c r="JE325" s="24"/>
      <c r="JF325" s="24"/>
      <c r="JG325" s="24"/>
      <c r="JH325" s="24"/>
      <c r="JI325" s="24"/>
      <c r="JJ325" s="24"/>
      <c r="JK325" s="24"/>
      <c r="JL325" s="24"/>
      <c r="JM325" s="24"/>
      <c r="JN325" s="24"/>
      <c r="JO325" s="24"/>
      <c r="JP325" s="24"/>
      <c r="JQ325" s="24"/>
      <c r="JR325" s="24"/>
      <c r="JS325" s="24"/>
      <c r="JT325" s="24"/>
      <c r="JU325" s="24"/>
      <c r="JV325" s="24"/>
      <c r="JW325" s="24"/>
      <c r="JX325" s="24"/>
      <c r="JY325" s="24"/>
      <c r="JZ325" s="24"/>
      <c r="KA325" s="24"/>
      <c r="KB325" s="24"/>
      <c r="KC325" s="25"/>
    </row>
    <row r="326" spans="1:289" s="26" customFormat="1" x14ac:dyDescent="0.25">
      <c r="A326" s="83">
        <v>5</v>
      </c>
      <c r="B326" s="79" t="s">
        <v>319</v>
      </c>
      <c r="C326" s="84">
        <v>869.52</v>
      </c>
      <c r="D326" s="84">
        <v>788.91000000000008</v>
      </c>
      <c r="E326" s="84">
        <v>696.42000000000007</v>
      </c>
      <c r="F326" s="84">
        <v>707.91000000000008</v>
      </c>
      <c r="G326" s="84">
        <v>776.81999999999994</v>
      </c>
      <c r="H326" s="84">
        <v>764.31</v>
      </c>
      <c r="I326" s="84">
        <v>816.96</v>
      </c>
      <c r="J326" s="84">
        <v>939.75</v>
      </c>
      <c r="K326" s="84">
        <v>1124.9099999999999</v>
      </c>
      <c r="L326" s="84">
        <v>1227.5999999999999</v>
      </c>
      <c r="M326" s="84">
        <v>1280.3400000000001</v>
      </c>
      <c r="N326" s="84">
        <v>1279.68</v>
      </c>
      <c r="O326" s="84">
        <v>1351.2</v>
      </c>
      <c r="P326" s="84">
        <v>1342.5</v>
      </c>
      <c r="Q326" s="84">
        <v>1271.52</v>
      </c>
      <c r="R326" s="84">
        <v>1242.06</v>
      </c>
      <c r="S326" s="84">
        <v>1208.8499999999999</v>
      </c>
      <c r="T326" s="119">
        <v>1091.6400000000001</v>
      </c>
      <c r="U326" s="84">
        <v>1120.98</v>
      </c>
      <c r="V326" s="84">
        <v>987.93000000000006</v>
      </c>
      <c r="W326" s="84">
        <v>923.57999999999993</v>
      </c>
      <c r="X326" s="84">
        <v>978.90000000000009</v>
      </c>
      <c r="Y326" s="84">
        <v>934.62</v>
      </c>
      <c r="Z326" s="84">
        <v>838.8</v>
      </c>
      <c r="AA326" s="84">
        <v>24565.71</v>
      </c>
      <c r="AB326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  <c r="FV326" s="24"/>
      <c r="FW326" s="24"/>
      <c r="FX326" s="24"/>
      <c r="FY326" s="24"/>
      <c r="FZ326" s="24"/>
      <c r="GA326" s="24"/>
      <c r="GB326" s="24"/>
      <c r="GC326" s="24"/>
      <c r="GD326" s="24"/>
      <c r="GE326" s="24"/>
      <c r="GF326" s="24"/>
      <c r="GG326" s="24"/>
      <c r="GH326" s="24"/>
      <c r="GI326" s="24"/>
      <c r="GJ326" s="24"/>
      <c r="GK326" s="24"/>
      <c r="GL326" s="24"/>
      <c r="GM326" s="24"/>
      <c r="GN326" s="24"/>
      <c r="GO326" s="24"/>
      <c r="GP326" s="24"/>
      <c r="GQ326" s="24"/>
      <c r="GR326" s="24"/>
      <c r="GS326" s="24"/>
      <c r="GT326" s="24"/>
      <c r="GU326" s="24"/>
      <c r="GV326" s="24"/>
      <c r="GW326" s="24"/>
      <c r="GX326" s="24"/>
      <c r="GY326" s="24"/>
      <c r="GZ326" s="24"/>
      <c r="HA326" s="24"/>
      <c r="HB326" s="24"/>
      <c r="HC326" s="24"/>
      <c r="HD326" s="24"/>
      <c r="HE326" s="24"/>
      <c r="HF326" s="24"/>
      <c r="HG326" s="24"/>
      <c r="HH326" s="24"/>
      <c r="HI326" s="24"/>
      <c r="HJ326" s="24"/>
      <c r="HK326" s="24"/>
      <c r="HL326" s="24"/>
      <c r="HM326" s="24"/>
      <c r="HN326" s="24"/>
      <c r="HO326" s="24"/>
      <c r="HP326" s="24"/>
      <c r="HQ326" s="24"/>
      <c r="HR326" s="24"/>
      <c r="HS326" s="24"/>
      <c r="HT326" s="24"/>
      <c r="HU326" s="24"/>
      <c r="HV326" s="24"/>
      <c r="HW326" s="24"/>
      <c r="HX326" s="24"/>
      <c r="HY326" s="24"/>
      <c r="HZ326" s="24"/>
      <c r="IA326" s="24"/>
      <c r="IB326" s="24"/>
      <c r="IC326" s="24"/>
      <c r="ID326" s="24"/>
      <c r="IE326" s="24"/>
      <c r="IF326" s="24"/>
      <c r="IG326" s="24"/>
      <c r="IH326" s="24"/>
      <c r="II326" s="24"/>
      <c r="IJ326" s="24"/>
      <c r="IK326" s="24"/>
      <c r="IL326" s="24"/>
      <c r="IM326" s="24"/>
      <c r="IN326" s="24"/>
      <c r="IO326" s="24"/>
      <c r="IP326" s="24"/>
      <c r="IQ326" s="24"/>
      <c r="IR326" s="24"/>
      <c r="IS326" s="24"/>
      <c r="IT326" s="24"/>
      <c r="IU326" s="24"/>
      <c r="IV326" s="24"/>
      <c r="IW326" s="24"/>
      <c r="IX326" s="24"/>
      <c r="IY326" s="24"/>
      <c r="IZ326" s="24"/>
      <c r="JA326" s="24"/>
      <c r="JB326" s="24"/>
      <c r="JC326" s="24"/>
      <c r="JD326" s="24"/>
      <c r="JE326" s="24"/>
      <c r="JF326" s="24"/>
      <c r="JG326" s="24"/>
      <c r="JH326" s="24"/>
      <c r="JI326" s="24"/>
      <c r="JJ326" s="24"/>
      <c r="JK326" s="24"/>
      <c r="JL326" s="24"/>
      <c r="JM326" s="24"/>
      <c r="JN326" s="24"/>
      <c r="JO326" s="24"/>
      <c r="JP326" s="24"/>
      <c r="JQ326" s="24"/>
      <c r="JR326" s="24"/>
      <c r="JS326" s="24"/>
      <c r="JT326" s="24"/>
      <c r="JU326" s="24"/>
      <c r="JV326" s="24"/>
      <c r="JW326" s="24"/>
      <c r="JX326" s="24"/>
      <c r="JY326" s="24"/>
      <c r="JZ326" s="24"/>
      <c r="KA326" s="24"/>
      <c r="KB326" s="24"/>
      <c r="KC326" s="25"/>
    </row>
    <row r="327" spans="1:289" s="26" customFormat="1" x14ac:dyDescent="0.25">
      <c r="A327" s="83">
        <v>6</v>
      </c>
      <c r="B327" s="79" t="s">
        <v>182</v>
      </c>
      <c r="C327" s="84">
        <v>1009.28</v>
      </c>
      <c r="D327" s="84">
        <v>981.96</v>
      </c>
      <c r="E327" s="84">
        <v>770.07999999999993</v>
      </c>
      <c r="F327" s="84">
        <v>897.16</v>
      </c>
      <c r="G327" s="84">
        <v>791.52</v>
      </c>
      <c r="H327" s="84">
        <v>894.32</v>
      </c>
      <c r="I327" s="84">
        <v>1000.44</v>
      </c>
      <c r="J327" s="84">
        <v>1114.48</v>
      </c>
      <c r="K327" s="84">
        <v>1325.08</v>
      </c>
      <c r="L327" s="84">
        <v>1613.88</v>
      </c>
      <c r="M327" s="84">
        <v>1613.2800000000002</v>
      </c>
      <c r="N327" s="84">
        <v>1715.88</v>
      </c>
      <c r="O327" s="84">
        <v>1403.28</v>
      </c>
      <c r="P327" s="84">
        <v>1522.6</v>
      </c>
      <c r="Q327" s="84">
        <v>1485.52</v>
      </c>
      <c r="R327" s="84">
        <v>1437.48</v>
      </c>
      <c r="S327" s="84">
        <v>1330.08</v>
      </c>
      <c r="T327" s="119">
        <v>1074.2</v>
      </c>
      <c r="U327" s="84">
        <v>1045.28</v>
      </c>
      <c r="V327" s="84">
        <v>972.72</v>
      </c>
      <c r="W327" s="84">
        <v>862.36</v>
      </c>
      <c r="X327" s="84">
        <v>882.24</v>
      </c>
      <c r="Y327" s="84">
        <v>1041.2800000000002</v>
      </c>
      <c r="Z327" s="84">
        <v>870.2</v>
      </c>
      <c r="AA327" s="84">
        <v>27654.600000000002</v>
      </c>
      <c r="AB327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  <c r="FV327" s="24"/>
      <c r="FW327" s="24"/>
      <c r="FX327" s="24"/>
      <c r="FY327" s="24"/>
      <c r="FZ327" s="24"/>
      <c r="GA327" s="24"/>
      <c r="GB327" s="24"/>
      <c r="GC327" s="24"/>
      <c r="GD327" s="24"/>
      <c r="GE327" s="24"/>
      <c r="GF327" s="24"/>
      <c r="GG327" s="24"/>
      <c r="GH327" s="24"/>
      <c r="GI327" s="24"/>
      <c r="GJ327" s="24"/>
      <c r="GK327" s="24"/>
      <c r="GL327" s="24"/>
      <c r="GM327" s="24"/>
      <c r="GN327" s="24"/>
      <c r="GO327" s="24"/>
      <c r="GP327" s="24"/>
      <c r="GQ327" s="24"/>
      <c r="GR327" s="24"/>
      <c r="GS327" s="24"/>
      <c r="GT327" s="24"/>
      <c r="GU327" s="24"/>
      <c r="GV327" s="24"/>
      <c r="GW327" s="24"/>
      <c r="GX327" s="24"/>
      <c r="GY327" s="24"/>
      <c r="GZ327" s="24"/>
      <c r="HA327" s="24"/>
      <c r="HB327" s="24"/>
      <c r="HC327" s="24"/>
      <c r="HD327" s="24"/>
      <c r="HE327" s="24"/>
      <c r="HF327" s="24"/>
      <c r="HG327" s="24"/>
      <c r="HH327" s="24"/>
      <c r="HI327" s="24"/>
      <c r="HJ327" s="24"/>
      <c r="HK327" s="24"/>
      <c r="HL327" s="24"/>
      <c r="HM327" s="24"/>
      <c r="HN327" s="24"/>
      <c r="HO327" s="24"/>
      <c r="HP327" s="24"/>
      <c r="HQ327" s="24"/>
      <c r="HR327" s="24"/>
      <c r="HS327" s="24"/>
      <c r="HT327" s="24"/>
      <c r="HU327" s="24"/>
      <c r="HV327" s="24"/>
      <c r="HW327" s="24"/>
      <c r="HX327" s="24"/>
      <c r="HY327" s="24"/>
      <c r="HZ327" s="24"/>
      <c r="IA327" s="24"/>
      <c r="IB327" s="24"/>
      <c r="IC327" s="24"/>
      <c r="ID327" s="24"/>
      <c r="IE327" s="24"/>
      <c r="IF327" s="24"/>
      <c r="IG327" s="24"/>
      <c r="IH327" s="24"/>
      <c r="II327" s="24"/>
      <c r="IJ327" s="24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24"/>
      <c r="IW327" s="24"/>
      <c r="IX327" s="24"/>
      <c r="IY327" s="24"/>
      <c r="IZ327" s="24"/>
      <c r="JA327" s="24"/>
      <c r="JB327" s="24"/>
      <c r="JC327" s="24"/>
      <c r="JD327" s="24"/>
      <c r="JE327" s="24"/>
      <c r="JF327" s="24"/>
      <c r="JG327" s="24"/>
      <c r="JH327" s="24"/>
      <c r="JI327" s="24"/>
      <c r="JJ327" s="24"/>
      <c r="JK327" s="24"/>
      <c r="JL327" s="24"/>
      <c r="JM327" s="24"/>
      <c r="JN327" s="24"/>
      <c r="JO327" s="24"/>
      <c r="JP327" s="24"/>
      <c r="JQ327" s="24"/>
      <c r="JR327" s="24"/>
      <c r="JS327" s="24"/>
      <c r="JT327" s="24"/>
      <c r="JU327" s="24"/>
      <c r="JV327" s="24"/>
      <c r="JW327" s="24"/>
      <c r="JX327" s="24"/>
      <c r="JY327" s="24"/>
      <c r="JZ327" s="24"/>
      <c r="KA327" s="24"/>
      <c r="KB327" s="24"/>
      <c r="KC327" s="25"/>
    </row>
    <row r="328" spans="1:289" s="26" customFormat="1" x14ac:dyDescent="0.25">
      <c r="A328" s="83">
        <v>7</v>
      </c>
      <c r="B328" s="79" t="s">
        <v>183</v>
      </c>
      <c r="C328" s="84">
        <v>94.76</v>
      </c>
      <c r="D328" s="84">
        <v>92.47999999999999</v>
      </c>
      <c r="E328" s="84">
        <v>91.6</v>
      </c>
      <c r="F328" s="84">
        <v>90.28</v>
      </c>
      <c r="G328" s="84">
        <v>90.76</v>
      </c>
      <c r="H328" s="84">
        <v>92.08</v>
      </c>
      <c r="I328" s="84">
        <v>99.68</v>
      </c>
      <c r="J328" s="84">
        <v>108.28</v>
      </c>
      <c r="K328" s="84">
        <v>109.68</v>
      </c>
      <c r="L328" s="84">
        <v>114.28</v>
      </c>
      <c r="M328" s="84">
        <v>123.12</v>
      </c>
      <c r="N328" s="84">
        <v>124.16</v>
      </c>
      <c r="O328" s="84">
        <v>126.88</v>
      </c>
      <c r="P328" s="84">
        <v>132</v>
      </c>
      <c r="Q328" s="84">
        <v>127.52000000000001</v>
      </c>
      <c r="R328" s="84">
        <v>120.75999999999999</v>
      </c>
      <c r="S328" s="84">
        <v>118.72</v>
      </c>
      <c r="T328" s="119">
        <v>116.68</v>
      </c>
      <c r="U328" s="84">
        <v>119.32</v>
      </c>
      <c r="V328" s="84">
        <v>115.47999999999999</v>
      </c>
      <c r="W328" s="84">
        <v>119.6</v>
      </c>
      <c r="X328" s="84">
        <v>122.75999999999999</v>
      </c>
      <c r="Y328" s="84">
        <v>117.12</v>
      </c>
      <c r="Z328" s="84">
        <v>103.03999999999999</v>
      </c>
      <c r="AA328" s="84">
        <v>2671.04</v>
      </c>
      <c r="AB328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  <c r="FJ328" s="24"/>
      <c r="FK328" s="24"/>
      <c r="FL328" s="24"/>
      <c r="FM328" s="24"/>
      <c r="FN328" s="24"/>
      <c r="FO328" s="24"/>
      <c r="FP328" s="24"/>
      <c r="FQ328" s="24"/>
      <c r="FR328" s="24"/>
      <c r="FS328" s="24"/>
      <c r="FT328" s="24"/>
      <c r="FU328" s="24"/>
      <c r="FV328" s="24"/>
      <c r="FW328" s="24"/>
      <c r="FX328" s="24"/>
      <c r="FY328" s="24"/>
      <c r="FZ328" s="24"/>
      <c r="GA328" s="24"/>
      <c r="GB328" s="24"/>
      <c r="GC328" s="24"/>
      <c r="GD328" s="24"/>
      <c r="GE328" s="24"/>
      <c r="GF328" s="24"/>
      <c r="GG328" s="24"/>
      <c r="GH328" s="24"/>
      <c r="GI328" s="24"/>
      <c r="GJ328" s="24"/>
      <c r="GK328" s="24"/>
      <c r="GL328" s="24"/>
      <c r="GM328" s="24"/>
      <c r="GN328" s="24"/>
      <c r="GO328" s="24"/>
      <c r="GP328" s="24"/>
      <c r="GQ328" s="24"/>
      <c r="GR328" s="24"/>
      <c r="GS328" s="24"/>
      <c r="GT328" s="24"/>
      <c r="GU328" s="24"/>
      <c r="GV328" s="24"/>
      <c r="GW328" s="24"/>
      <c r="GX328" s="24"/>
      <c r="GY328" s="24"/>
      <c r="GZ328" s="24"/>
      <c r="HA328" s="24"/>
      <c r="HB328" s="24"/>
      <c r="HC328" s="24"/>
      <c r="HD328" s="24"/>
      <c r="HE328" s="24"/>
      <c r="HF328" s="24"/>
      <c r="HG328" s="24"/>
      <c r="HH328" s="24"/>
      <c r="HI328" s="24"/>
      <c r="HJ328" s="24"/>
      <c r="HK328" s="24"/>
      <c r="HL328" s="24"/>
      <c r="HM328" s="24"/>
      <c r="HN328" s="24"/>
      <c r="HO328" s="24"/>
      <c r="HP328" s="24"/>
      <c r="HQ328" s="24"/>
      <c r="HR328" s="24"/>
      <c r="HS328" s="24"/>
      <c r="HT328" s="24"/>
      <c r="HU328" s="24"/>
      <c r="HV328" s="24"/>
      <c r="HW328" s="24"/>
      <c r="HX328" s="24"/>
      <c r="HY328" s="24"/>
      <c r="HZ328" s="24"/>
      <c r="IA328" s="24"/>
      <c r="IB328" s="24"/>
      <c r="IC328" s="24"/>
      <c r="ID328" s="24"/>
      <c r="IE328" s="24"/>
      <c r="IF328" s="24"/>
      <c r="IG328" s="24"/>
      <c r="IH328" s="24"/>
      <c r="II328" s="24"/>
      <c r="IJ328" s="24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24"/>
      <c r="IW328" s="24"/>
      <c r="IX328" s="24"/>
      <c r="IY328" s="24"/>
      <c r="IZ328" s="24"/>
      <c r="JA328" s="24"/>
      <c r="JB328" s="24"/>
      <c r="JC328" s="24"/>
      <c r="JD328" s="24"/>
      <c r="JE328" s="24"/>
      <c r="JF328" s="24"/>
      <c r="JG328" s="24"/>
      <c r="JH328" s="24"/>
      <c r="JI328" s="24"/>
      <c r="JJ328" s="24"/>
      <c r="JK328" s="24"/>
      <c r="JL328" s="24"/>
      <c r="JM328" s="24"/>
      <c r="JN328" s="24"/>
      <c r="JO328" s="24"/>
      <c r="JP328" s="24"/>
      <c r="JQ328" s="24"/>
      <c r="JR328" s="24"/>
      <c r="JS328" s="24"/>
      <c r="JT328" s="24"/>
      <c r="JU328" s="24"/>
      <c r="JV328" s="24"/>
      <c r="JW328" s="24"/>
      <c r="JX328" s="24"/>
      <c r="JY328" s="24"/>
      <c r="JZ328" s="24"/>
      <c r="KA328" s="24"/>
      <c r="KB328" s="24"/>
      <c r="KC328" s="25"/>
    </row>
    <row r="329" spans="1:289" s="26" customFormat="1" x14ac:dyDescent="0.25">
      <c r="A329" s="83">
        <v>8</v>
      </c>
      <c r="B329" s="79" t="s">
        <v>184</v>
      </c>
      <c r="C329" s="84">
        <v>1165.5</v>
      </c>
      <c r="D329" s="84">
        <v>1081.92</v>
      </c>
      <c r="E329" s="84">
        <v>1036.8600000000001</v>
      </c>
      <c r="F329" s="84">
        <v>1001.8800000000001</v>
      </c>
      <c r="G329" s="84">
        <v>999.3</v>
      </c>
      <c r="H329" s="84">
        <v>1036.08</v>
      </c>
      <c r="I329" s="84">
        <v>1175.1599999999999</v>
      </c>
      <c r="J329" s="84">
        <v>1358.22</v>
      </c>
      <c r="K329" s="84">
        <v>1766.94</v>
      </c>
      <c r="L329" s="84">
        <v>1870.1399999999999</v>
      </c>
      <c r="M329" s="84">
        <v>2011.5</v>
      </c>
      <c r="N329" s="84">
        <v>2130.7200000000003</v>
      </c>
      <c r="O329" s="84">
        <v>2239.1400000000003</v>
      </c>
      <c r="P329" s="84">
        <v>2300.6400000000003</v>
      </c>
      <c r="Q329" s="84">
        <v>2252.1</v>
      </c>
      <c r="R329" s="84">
        <v>2149.62</v>
      </c>
      <c r="S329" s="84">
        <v>2062.14</v>
      </c>
      <c r="T329" s="119">
        <v>1899</v>
      </c>
      <c r="U329" s="84">
        <v>1749.8400000000001</v>
      </c>
      <c r="V329" s="84">
        <v>1688.04</v>
      </c>
      <c r="W329" s="84">
        <v>1800.3600000000001</v>
      </c>
      <c r="X329" s="84">
        <v>1755.48</v>
      </c>
      <c r="Y329" s="84">
        <v>1562.6399999999999</v>
      </c>
      <c r="Z329" s="84">
        <v>1302.42</v>
      </c>
      <c r="AA329" s="84">
        <v>39395.64</v>
      </c>
      <c r="AB329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  <c r="FV329" s="24"/>
      <c r="FW329" s="24"/>
      <c r="FX329" s="24"/>
      <c r="FY329" s="24"/>
      <c r="FZ329" s="24"/>
      <c r="GA329" s="24"/>
      <c r="GB329" s="24"/>
      <c r="GC329" s="24"/>
      <c r="GD329" s="24"/>
      <c r="GE329" s="24"/>
      <c r="GF329" s="24"/>
      <c r="GG329" s="24"/>
      <c r="GH329" s="24"/>
      <c r="GI329" s="24"/>
      <c r="GJ329" s="24"/>
      <c r="GK329" s="24"/>
      <c r="GL329" s="24"/>
      <c r="GM329" s="24"/>
      <c r="GN329" s="24"/>
      <c r="GO329" s="24"/>
      <c r="GP329" s="24"/>
      <c r="GQ329" s="24"/>
      <c r="GR329" s="24"/>
      <c r="GS329" s="24"/>
      <c r="GT329" s="24"/>
      <c r="GU329" s="24"/>
      <c r="GV329" s="24"/>
      <c r="GW329" s="24"/>
      <c r="GX329" s="24"/>
      <c r="GY329" s="24"/>
      <c r="GZ329" s="24"/>
      <c r="HA329" s="24"/>
      <c r="HB329" s="24"/>
      <c r="HC329" s="24"/>
      <c r="HD329" s="24"/>
      <c r="HE329" s="24"/>
      <c r="HF329" s="24"/>
      <c r="HG329" s="24"/>
      <c r="HH329" s="24"/>
      <c r="HI329" s="24"/>
      <c r="HJ329" s="24"/>
      <c r="HK329" s="24"/>
      <c r="HL329" s="24"/>
      <c r="HM329" s="24"/>
      <c r="HN329" s="24"/>
      <c r="HO329" s="24"/>
      <c r="HP329" s="24"/>
      <c r="HQ329" s="24"/>
      <c r="HR329" s="24"/>
      <c r="HS329" s="24"/>
      <c r="HT329" s="24"/>
      <c r="HU329" s="24"/>
      <c r="HV329" s="24"/>
      <c r="HW329" s="24"/>
      <c r="HX329" s="24"/>
      <c r="HY329" s="24"/>
      <c r="HZ329" s="24"/>
      <c r="IA329" s="24"/>
      <c r="IB329" s="24"/>
      <c r="IC329" s="24"/>
      <c r="ID329" s="24"/>
      <c r="IE329" s="24"/>
      <c r="IF329" s="24"/>
      <c r="IG329" s="24"/>
      <c r="IH329" s="24"/>
      <c r="II329" s="24"/>
      <c r="IJ329" s="24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24"/>
      <c r="IW329" s="24"/>
      <c r="IX329" s="24"/>
      <c r="IY329" s="24"/>
      <c r="IZ329" s="24"/>
      <c r="JA329" s="24"/>
      <c r="JB329" s="24"/>
      <c r="JC329" s="24"/>
      <c r="JD329" s="24"/>
      <c r="JE329" s="24"/>
      <c r="JF329" s="24"/>
      <c r="JG329" s="24"/>
      <c r="JH329" s="24"/>
      <c r="JI329" s="24"/>
      <c r="JJ329" s="24"/>
      <c r="JK329" s="24"/>
      <c r="JL329" s="24"/>
      <c r="JM329" s="24"/>
      <c r="JN329" s="24"/>
      <c r="JO329" s="24"/>
      <c r="JP329" s="24"/>
      <c r="JQ329" s="24"/>
      <c r="JR329" s="24"/>
      <c r="JS329" s="24"/>
      <c r="JT329" s="24"/>
      <c r="JU329" s="24"/>
      <c r="JV329" s="24"/>
      <c r="JW329" s="24"/>
      <c r="JX329" s="24"/>
      <c r="JY329" s="24"/>
      <c r="JZ329" s="24"/>
      <c r="KA329" s="24"/>
      <c r="KB329" s="24"/>
      <c r="KC329" s="25"/>
    </row>
    <row r="330" spans="1:289" s="26" customFormat="1" x14ac:dyDescent="0.25">
      <c r="A330" s="83">
        <v>9</v>
      </c>
      <c r="B330" s="79" t="s">
        <v>185</v>
      </c>
      <c r="C330" s="84">
        <v>27.66</v>
      </c>
      <c r="D330" s="84">
        <v>27.57</v>
      </c>
      <c r="E330" s="84">
        <v>26.04</v>
      </c>
      <c r="F330" s="84">
        <v>25.83</v>
      </c>
      <c r="G330" s="84">
        <v>70.680000000000007</v>
      </c>
      <c r="H330" s="84">
        <v>43.89</v>
      </c>
      <c r="I330" s="84">
        <v>43.68</v>
      </c>
      <c r="J330" s="84">
        <v>50.28</v>
      </c>
      <c r="K330" s="84">
        <v>107.1</v>
      </c>
      <c r="L330" s="84">
        <v>94.110000000000014</v>
      </c>
      <c r="M330" s="84">
        <v>76.259999999999991</v>
      </c>
      <c r="N330" s="84">
        <v>73.83</v>
      </c>
      <c r="O330" s="84">
        <v>73.41</v>
      </c>
      <c r="P330" s="84">
        <v>73.740000000000009</v>
      </c>
      <c r="Q330" s="84">
        <v>90.210000000000008</v>
      </c>
      <c r="R330" s="84">
        <v>101.37</v>
      </c>
      <c r="S330" s="84">
        <v>89.58</v>
      </c>
      <c r="T330" s="119">
        <v>130.05000000000001</v>
      </c>
      <c r="U330" s="84">
        <v>74.37</v>
      </c>
      <c r="V330" s="84">
        <v>58.74</v>
      </c>
      <c r="W330" s="84">
        <v>41.46</v>
      </c>
      <c r="X330" s="84">
        <v>40.799999999999997</v>
      </c>
      <c r="Y330" s="84">
        <v>36.450000000000003</v>
      </c>
      <c r="Z330" s="84">
        <v>32.67</v>
      </c>
      <c r="AA330" s="84">
        <v>1509.78</v>
      </c>
      <c r="AB330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24"/>
      <c r="IW330" s="24"/>
      <c r="IX330" s="24"/>
      <c r="IY330" s="24"/>
      <c r="IZ330" s="24"/>
      <c r="JA330" s="24"/>
      <c r="JB330" s="24"/>
      <c r="JC330" s="24"/>
      <c r="JD330" s="24"/>
      <c r="JE330" s="24"/>
      <c r="JF330" s="24"/>
      <c r="JG330" s="24"/>
      <c r="JH330" s="24"/>
      <c r="JI330" s="24"/>
      <c r="JJ330" s="24"/>
      <c r="JK330" s="24"/>
      <c r="JL330" s="24"/>
      <c r="JM330" s="24"/>
      <c r="JN330" s="24"/>
      <c r="JO330" s="24"/>
      <c r="JP330" s="24"/>
      <c r="JQ330" s="24"/>
      <c r="JR330" s="24"/>
      <c r="JS330" s="24"/>
      <c r="JT330" s="24"/>
      <c r="JU330" s="24"/>
      <c r="JV330" s="24"/>
      <c r="JW330" s="24"/>
      <c r="JX330" s="24"/>
      <c r="JY330" s="24"/>
      <c r="JZ330" s="24"/>
      <c r="KA330" s="24"/>
      <c r="KB330" s="24"/>
      <c r="KC330" s="25"/>
    </row>
    <row r="331" spans="1:289" s="26" customFormat="1" x14ac:dyDescent="0.25">
      <c r="A331" s="83">
        <v>10</v>
      </c>
      <c r="B331" s="79" t="s">
        <v>186</v>
      </c>
      <c r="C331" s="84">
        <v>137.34</v>
      </c>
      <c r="D331" s="84">
        <v>107</v>
      </c>
      <c r="E331" s="84">
        <v>122.72</v>
      </c>
      <c r="F331" s="84">
        <v>104.16</v>
      </c>
      <c r="G331" s="84">
        <v>93.16</v>
      </c>
      <c r="H331" s="84">
        <v>75.92</v>
      </c>
      <c r="I331" s="84">
        <v>108.57999999999998</v>
      </c>
      <c r="J331" s="84">
        <v>105.80000000000001</v>
      </c>
      <c r="K331" s="84">
        <v>87.72</v>
      </c>
      <c r="L331" s="84">
        <v>92.78</v>
      </c>
      <c r="M331" s="84">
        <v>87.88</v>
      </c>
      <c r="N331" s="84">
        <v>93.759999999999991</v>
      </c>
      <c r="O331" s="84">
        <v>95.02000000000001</v>
      </c>
      <c r="P331" s="84">
        <v>97.740000000000009</v>
      </c>
      <c r="Q331" s="84">
        <v>97.78</v>
      </c>
      <c r="R331" s="84">
        <v>97.06</v>
      </c>
      <c r="S331" s="84">
        <v>93.36</v>
      </c>
      <c r="T331" s="119">
        <v>95.06</v>
      </c>
      <c r="U331" s="84">
        <v>91.52</v>
      </c>
      <c r="V331" s="84">
        <v>94.4</v>
      </c>
      <c r="W331" s="84">
        <v>139.57999999999998</v>
      </c>
      <c r="X331" s="84">
        <v>170.2</v>
      </c>
      <c r="Y331" s="84">
        <v>149.94</v>
      </c>
      <c r="Z331" s="84">
        <v>132.16</v>
      </c>
      <c r="AA331" s="84">
        <v>2570.6399999999994</v>
      </c>
      <c r="AB331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  <c r="FU331" s="24"/>
      <c r="FV331" s="24"/>
      <c r="FW331" s="24"/>
      <c r="FX331" s="24"/>
      <c r="FY331" s="24"/>
      <c r="FZ331" s="24"/>
      <c r="GA331" s="24"/>
      <c r="GB331" s="24"/>
      <c r="GC331" s="24"/>
      <c r="GD331" s="24"/>
      <c r="GE331" s="24"/>
      <c r="GF331" s="24"/>
      <c r="GG331" s="24"/>
      <c r="GH331" s="24"/>
      <c r="GI331" s="24"/>
      <c r="GJ331" s="24"/>
      <c r="GK331" s="24"/>
      <c r="GL331" s="24"/>
      <c r="GM331" s="24"/>
      <c r="GN331" s="24"/>
      <c r="GO331" s="24"/>
      <c r="GP331" s="24"/>
      <c r="GQ331" s="24"/>
      <c r="GR331" s="24"/>
      <c r="GS331" s="24"/>
      <c r="GT331" s="24"/>
      <c r="GU331" s="24"/>
      <c r="GV331" s="24"/>
      <c r="GW331" s="24"/>
      <c r="GX331" s="24"/>
      <c r="GY331" s="24"/>
      <c r="GZ331" s="24"/>
      <c r="HA331" s="24"/>
      <c r="HB331" s="24"/>
      <c r="HC331" s="24"/>
      <c r="HD331" s="24"/>
      <c r="HE331" s="24"/>
      <c r="HF331" s="24"/>
      <c r="HG331" s="24"/>
      <c r="HH331" s="24"/>
      <c r="HI331" s="24"/>
      <c r="HJ331" s="24"/>
      <c r="HK331" s="24"/>
      <c r="HL331" s="24"/>
      <c r="HM331" s="24"/>
      <c r="HN331" s="24"/>
      <c r="HO331" s="24"/>
      <c r="HP331" s="24"/>
      <c r="HQ331" s="24"/>
      <c r="HR331" s="24"/>
      <c r="HS331" s="24"/>
      <c r="HT331" s="24"/>
      <c r="HU331" s="24"/>
      <c r="HV331" s="24"/>
      <c r="HW331" s="24"/>
      <c r="HX331" s="24"/>
      <c r="HY331" s="24"/>
      <c r="HZ331" s="24"/>
      <c r="IA331" s="24"/>
      <c r="IB331" s="24"/>
      <c r="IC331" s="24"/>
      <c r="ID331" s="24"/>
      <c r="IE331" s="24"/>
      <c r="IF331" s="24"/>
      <c r="IG331" s="24"/>
      <c r="IH331" s="24"/>
      <c r="II331" s="24"/>
      <c r="IJ331" s="24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4"/>
      <c r="IW331" s="24"/>
      <c r="IX331" s="24"/>
      <c r="IY331" s="24"/>
      <c r="IZ331" s="24"/>
      <c r="JA331" s="24"/>
      <c r="JB331" s="24"/>
      <c r="JC331" s="24"/>
      <c r="JD331" s="24"/>
      <c r="JE331" s="24"/>
      <c r="JF331" s="24"/>
      <c r="JG331" s="24"/>
      <c r="JH331" s="24"/>
      <c r="JI331" s="24"/>
      <c r="JJ331" s="24"/>
      <c r="JK331" s="24"/>
      <c r="JL331" s="24"/>
      <c r="JM331" s="24"/>
      <c r="JN331" s="24"/>
      <c r="JO331" s="24"/>
      <c r="JP331" s="24"/>
      <c r="JQ331" s="24"/>
      <c r="JR331" s="24"/>
      <c r="JS331" s="24"/>
      <c r="JT331" s="24"/>
      <c r="JU331" s="24"/>
      <c r="JV331" s="24"/>
      <c r="JW331" s="24"/>
      <c r="JX331" s="24"/>
      <c r="JY331" s="24"/>
      <c r="JZ331" s="24"/>
      <c r="KA331" s="24"/>
      <c r="KB331" s="24"/>
      <c r="KC331" s="25"/>
    </row>
    <row r="332" spans="1:289" s="26" customFormat="1" x14ac:dyDescent="0.25">
      <c r="A332" s="83">
        <v>11</v>
      </c>
      <c r="B332" s="79" t="s">
        <v>187</v>
      </c>
      <c r="C332" s="84">
        <v>0</v>
      </c>
      <c r="D332" s="84">
        <v>0</v>
      </c>
      <c r="E332" s="84">
        <v>0</v>
      </c>
      <c r="F332" s="84">
        <v>0</v>
      </c>
      <c r="G332" s="84">
        <v>0</v>
      </c>
      <c r="H332" s="84">
        <v>0</v>
      </c>
      <c r="I332" s="84">
        <v>0</v>
      </c>
      <c r="J332" s="84">
        <v>0</v>
      </c>
      <c r="K332" s="84">
        <v>0</v>
      </c>
      <c r="L332" s="84">
        <v>0</v>
      </c>
      <c r="M332" s="84">
        <v>0</v>
      </c>
      <c r="N332" s="84">
        <v>0</v>
      </c>
      <c r="O332" s="84">
        <v>0</v>
      </c>
      <c r="P332" s="84">
        <v>0</v>
      </c>
      <c r="Q332" s="84">
        <v>0</v>
      </c>
      <c r="R332" s="84">
        <v>0</v>
      </c>
      <c r="S332" s="84">
        <v>0</v>
      </c>
      <c r="T332" s="119">
        <v>0</v>
      </c>
      <c r="U332" s="84">
        <v>0</v>
      </c>
      <c r="V332" s="84">
        <v>0</v>
      </c>
      <c r="W332" s="84">
        <v>0</v>
      </c>
      <c r="X332" s="84">
        <v>0</v>
      </c>
      <c r="Y332" s="84">
        <v>0</v>
      </c>
      <c r="Z332" s="84">
        <v>0</v>
      </c>
      <c r="AA332" s="84">
        <v>0</v>
      </c>
      <c r="AB332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  <c r="FV332" s="24"/>
      <c r="FW332" s="24"/>
      <c r="FX332" s="24"/>
      <c r="FY332" s="24"/>
      <c r="FZ332" s="24"/>
      <c r="GA332" s="24"/>
      <c r="GB332" s="24"/>
      <c r="GC332" s="24"/>
      <c r="GD332" s="24"/>
      <c r="GE332" s="24"/>
      <c r="GF332" s="24"/>
      <c r="GG332" s="24"/>
      <c r="GH332" s="24"/>
      <c r="GI332" s="24"/>
      <c r="GJ332" s="24"/>
      <c r="GK332" s="24"/>
      <c r="GL332" s="24"/>
      <c r="GM332" s="24"/>
      <c r="GN332" s="24"/>
      <c r="GO332" s="24"/>
      <c r="GP332" s="24"/>
      <c r="GQ332" s="24"/>
      <c r="GR332" s="24"/>
      <c r="GS332" s="24"/>
      <c r="GT332" s="24"/>
      <c r="GU332" s="24"/>
      <c r="GV332" s="24"/>
      <c r="GW332" s="24"/>
      <c r="GX332" s="24"/>
      <c r="GY332" s="24"/>
      <c r="GZ332" s="24"/>
      <c r="HA332" s="24"/>
      <c r="HB332" s="24"/>
      <c r="HC332" s="24"/>
      <c r="HD332" s="24"/>
      <c r="HE332" s="24"/>
      <c r="HF332" s="24"/>
      <c r="HG332" s="24"/>
      <c r="HH332" s="24"/>
      <c r="HI332" s="24"/>
      <c r="HJ332" s="24"/>
      <c r="HK332" s="24"/>
      <c r="HL332" s="24"/>
      <c r="HM332" s="24"/>
      <c r="HN332" s="24"/>
      <c r="HO332" s="24"/>
      <c r="HP332" s="24"/>
      <c r="HQ332" s="24"/>
      <c r="HR332" s="24"/>
      <c r="HS332" s="24"/>
      <c r="HT332" s="24"/>
      <c r="HU332" s="24"/>
      <c r="HV332" s="24"/>
      <c r="HW332" s="24"/>
      <c r="HX332" s="24"/>
      <c r="HY332" s="24"/>
      <c r="HZ332" s="24"/>
      <c r="IA332" s="24"/>
      <c r="IB332" s="24"/>
      <c r="IC332" s="24"/>
      <c r="ID332" s="24"/>
      <c r="IE332" s="24"/>
      <c r="IF332" s="24"/>
      <c r="IG332" s="24"/>
      <c r="IH332" s="24"/>
      <c r="II332" s="24"/>
      <c r="IJ332" s="24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  <c r="IW332" s="24"/>
      <c r="IX332" s="24"/>
      <c r="IY332" s="24"/>
      <c r="IZ332" s="24"/>
      <c r="JA332" s="24"/>
      <c r="JB332" s="24"/>
      <c r="JC332" s="24"/>
      <c r="JD332" s="24"/>
      <c r="JE332" s="24"/>
      <c r="JF332" s="24"/>
      <c r="JG332" s="24"/>
      <c r="JH332" s="24"/>
      <c r="JI332" s="24"/>
      <c r="JJ332" s="24"/>
      <c r="JK332" s="24"/>
      <c r="JL332" s="24"/>
      <c r="JM332" s="24"/>
      <c r="JN332" s="24"/>
      <c r="JO332" s="24"/>
      <c r="JP332" s="24"/>
      <c r="JQ332" s="24"/>
      <c r="JR332" s="24"/>
      <c r="JS332" s="24"/>
      <c r="JT332" s="24"/>
      <c r="JU332" s="24"/>
      <c r="JV332" s="24"/>
      <c r="JW332" s="24"/>
      <c r="JX332" s="24"/>
      <c r="JY332" s="24"/>
      <c r="JZ332" s="24"/>
      <c r="KA332" s="24"/>
      <c r="KB332" s="24"/>
      <c r="KC332" s="25"/>
    </row>
    <row r="333" spans="1:289" s="26" customFormat="1" x14ac:dyDescent="0.25">
      <c r="A333" s="83">
        <v>12</v>
      </c>
      <c r="B333" s="79" t="s">
        <v>107</v>
      </c>
      <c r="C333" s="84">
        <v>0</v>
      </c>
      <c r="D333" s="84">
        <v>0</v>
      </c>
      <c r="E333" s="84">
        <v>0</v>
      </c>
      <c r="F333" s="84">
        <v>0</v>
      </c>
      <c r="G333" s="84">
        <v>0</v>
      </c>
      <c r="H333" s="84">
        <v>0</v>
      </c>
      <c r="I333" s="84">
        <v>0</v>
      </c>
      <c r="J333" s="84">
        <v>0</v>
      </c>
      <c r="K333" s="84">
        <v>0</v>
      </c>
      <c r="L333" s="84">
        <v>0</v>
      </c>
      <c r="M333" s="84">
        <v>0</v>
      </c>
      <c r="N333" s="84">
        <v>0</v>
      </c>
      <c r="O333" s="84">
        <v>0</v>
      </c>
      <c r="P333" s="84">
        <v>0</v>
      </c>
      <c r="Q333" s="84">
        <v>0</v>
      </c>
      <c r="R333" s="84">
        <v>0</v>
      </c>
      <c r="S333" s="84">
        <v>0</v>
      </c>
      <c r="T333" s="119">
        <v>0</v>
      </c>
      <c r="U333" s="84">
        <v>0</v>
      </c>
      <c r="V333" s="84">
        <v>0</v>
      </c>
      <c r="W333" s="84">
        <v>0</v>
      </c>
      <c r="X333" s="84">
        <v>0</v>
      </c>
      <c r="Y333" s="84">
        <v>0</v>
      </c>
      <c r="Z333" s="84">
        <v>0</v>
      </c>
      <c r="AA333" s="84">
        <v>0</v>
      </c>
      <c r="AB333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  <c r="FV333" s="24"/>
      <c r="FW333" s="24"/>
      <c r="FX333" s="24"/>
      <c r="FY333" s="24"/>
      <c r="FZ333" s="24"/>
      <c r="GA333" s="24"/>
      <c r="GB333" s="24"/>
      <c r="GC333" s="24"/>
      <c r="GD333" s="24"/>
      <c r="GE333" s="24"/>
      <c r="GF333" s="24"/>
      <c r="GG333" s="24"/>
      <c r="GH333" s="24"/>
      <c r="GI333" s="24"/>
      <c r="GJ333" s="24"/>
      <c r="GK333" s="24"/>
      <c r="GL333" s="24"/>
      <c r="GM333" s="24"/>
      <c r="GN333" s="24"/>
      <c r="GO333" s="24"/>
      <c r="GP333" s="24"/>
      <c r="GQ333" s="24"/>
      <c r="GR333" s="24"/>
      <c r="GS333" s="24"/>
      <c r="GT333" s="24"/>
      <c r="GU333" s="24"/>
      <c r="GV333" s="24"/>
      <c r="GW333" s="24"/>
      <c r="GX333" s="24"/>
      <c r="GY333" s="24"/>
      <c r="GZ333" s="24"/>
      <c r="HA333" s="24"/>
      <c r="HB333" s="24"/>
      <c r="HC333" s="24"/>
      <c r="HD333" s="24"/>
      <c r="HE333" s="24"/>
      <c r="HF333" s="24"/>
      <c r="HG333" s="24"/>
      <c r="HH333" s="24"/>
      <c r="HI333" s="24"/>
      <c r="HJ333" s="24"/>
      <c r="HK333" s="24"/>
      <c r="HL333" s="24"/>
      <c r="HM333" s="24"/>
      <c r="HN333" s="24"/>
      <c r="HO333" s="24"/>
      <c r="HP333" s="24"/>
      <c r="HQ333" s="24"/>
      <c r="HR333" s="24"/>
      <c r="HS333" s="24"/>
      <c r="HT333" s="24"/>
      <c r="HU333" s="24"/>
      <c r="HV333" s="24"/>
      <c r="HW333" s="24"/>
      <c r="HX333" s="24"/>
      <c r="HY333" s="24"/>
      <c r="HZ333" s="24"/>
      <c r="IA333" s="24"/>
      <c r="IB333" s="24"/>
      <c r="IC333" s="24"/>
      <c r="ID333" s="24"/>
      <c r="IE333" s="24"/>
      <c r="IF333" s="24"/>
      <c r="IG333" s="24"/>
      <c r="IH333" s="24"/>
      <c r="II333" s="24"/>
      <c r="IJ333" s="24"/>
      <c r="IK333" s="24"/>
      <c r="IL333" s="24"/>
      <c r="IM333" s="24"/>
      <c r="IN333" s="24"/>
      <c r="IO333" s="24"/>
      <c r="IP333" s="24"/>
      <c r="IQ333" s="24"/>
      <c r="IR333" s="24"/>
      <c r="IS333" s="24"/>
      <c r="IT333" s="24"/>
      <c r="IU333" s="24"/>
      <c r="IV333" s="24"/>
      <c r="IW333" s="24"/>
      <c r="IX333" s="24"/>
      <c r="IY333" s="24"/>
      <c r="IZ333" s="24"/>
      <c r="JA333" s="24"/>
      <c r="JB333" s="24"/>
      <c r="JC333" s="24"/>
      <c r="JD333" s="24"/>
      <c r="JE333" s="24"/>
      <c r="JF333" s="24"/>
      <c r="JG333" s="24"/>
      <c r="JH333" s="24"/>
      <c r="JI333" s="24"/>
      <c r="JJ333" s="24"/>
      <c r="JK333" s="24"/>
      <c r="JL333" s="24"/>
      <c r="JM333" s="24"/>
      <c r="JN333" s="24"/>
      <c r="JO333" s="24"/>
      <c r="JP333" s="24"/>
      <c r="JQ333" s="24"/>
      <c r="JR333" s="24"/>
      <c r="JS333" s="24"/>
      <c r="JT333" s="24"/>
      <c r="JU333" s="24"/>
      <c r="JV333" s="24"/>
      <c r="JW333" s="24"/>
      <c r="JX333" s="24"/>
      <c r="JY333" s="24"/>
      <c r="JZ333" s="24"/>
      <c r="KA333" s="24"/>
      <c r="KB333" s="24"/>
      <c r="KC333" s="25"/>
    </row>
    <row r="334" spans="1:289" s="26" customFormat="1" x14ac:dyDescent="0.25">
      <c r="A334" s="83">
        <v>13</v>
      </c>
      <c r="B334" s="79" t="s">
        <v>106</v>
      </c>
      <c r="C334" s="84">
        <v>202.95</v>
      </c>
      <c r="D334" s="84">
        <v>194.01</v>
      </c>
      <c r="E334" s="84">
        <v>187.74</v>
      </c>
      <c r="F334" s="84">
        <v>190.58999999999997</v>
      </c>
      <c r="G334" s="84">
        <v>188.19</v>
      </c>
      <c r="H334" s="84">
        <v>190.29</v>
      </c>
      <c r="I334" s="84">
        <v>190.8</v>
      </c>
      <c r="J334" s="84">
        <v>563.1</v>
      </c>
      <c r="K334" s="84">
        <v>692.19</v>
      </c>
      <c r="L334" s="84">
        <v>726.18000000000006</v>
      </c>
      <c r="M334" s="84">
        <v>731.52</v>
      </c>
      <c r="N334" s="84">
        <v>707.25</v>
      </c>
      <c r="O334" s="84">
        <v>256.8</v>
      </c>
      <c r="P334" s="84">
        <v>233.31</v>
      </c>
      <c r="Q334" s="84">
        <v>237.48000000000002</v>
      </c>
      <c r="R334" s="84">
        <v>234.75</v>
      </c>
      <c r="S334" s="84">
        <v>233.91</v>
      </c>
      <c r="T334" s="119">
        <v>237.18</v>
      </c>
      <c r="U334" s="84">
        <v>244.74</v>
      </c>
      <c r="V334" s="84">
        <v>502.32000000000005</v>
      </c>
      <c r="W334" s="84">
        <v>772.8</v>
      </c>
      <c r="X334" s="84">
        <v>556.31999999999994</v>
      </c>
      <c r="Y334" s="84">
        <v>234.48</v>
      </c>
      <c r="Z334" s="84">
        <v>218.57999999999998</v>
      </c>
      <c r="AA334" s="84">
        <v>8727.48</v>
      </c>
      <c r="AB33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  <c r="FV334" s="24"/>
      <c r="FW334" s="24"/>
      <c r="FX334" s="24"/>
      <c r="FY334" s="24"/>
      <c r="FZ334" s="24"/>
      <c r="GA334" s="24"/>
      <c r="GB334" s="24"/>
      <c r="GC334" s="24"/>
      <c r="GD334" s="24"/>
      <c r="GE334" s="24"/>
      <c r="GF334" s="24"/>
      <c r="GG334" s="24"/>
      <c r="GH334" s="24"/>
      <c r="GI334" s="24"/>
      <c r="GJ334" s="24"/>
      <c r="GK334" s="24"/>
      <c r="GL334" s="24"/>
      <c r="GM334" s="24"/>
      <c r="GN334" s="24"/>
      <c r="GO334" s="24"/>
      <c r="GP334" s="24"/>
      <c r="GQ334" s="24"/>
      <c r="GR334" s="24"/>
      <c r="GS334" s="24"/>
      <c r="GT334" s="24"/>
      <c r="GU334" s="24"/>
      <c r="GV334" s="24"/>
      <c r="GW334" s="24"/>
      <c r="GX334" s="24"/>
      <c r="GY334" s="24"/>
      <c r="GZ334" s="24"/>
      <c r="HA334" s="24"/>
      <c r="HB334" s="24"/>
      <c r="HC334" s="24"/>
      <c r="HD334" s="24"/>
      <c r="HE334" s="24"/>
      <c r="HF334" s="24"/>
      <c r="HG334" s="24"/>
      <c r="HH334" s="24"/>
      <c r="HI334" s="24"/>
      <c r="HJ334" s="24"/>
      <c r="HK334" s="24"/>
      <c r="HL334" s="24"/>
      <c r="HM334" s="24"/>
      <c r="HN334" s="24"/>
      <c r="HO334" s="24"/>
      <c r="HP334" s="24"/>
      <c r="HQ334" s="24"/>
      <c r="HR334" s="24"/>
      <c r="HS334" s="24"/>
      <c r="HT334" s="24"/>
      <c r="HU334" s="24"/>
      <c r="HV334" s="24"/>
      <c r="HW334" s="24"/>
      <c r="HX334" s="24"/>
      <c r="HY334" s="24"/>
      <c r="HZ334" s="24"/>
      <c r="IA334" s="24"/>
      <c r="IB334" s="24"/>
      <c r="IC334" s="24"/>
      <c r="ID334" s="24"/>
      <c r="IE334" s="24"/>
      <c r="IF334" s="24"/>
      <c r="IG334" s="24"/>
      <c r="IH334" s="24"/>
      <c r="II334" s="24"/>
      <c r="IJ334" s="24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  <c r="IW334" s="24"/>
      <c r="IX334" s="24"/>
      <c r="IY334" s="24"/>
      <c r="IZ334" s="24"/>
      <c r="JA334" s="24"/>
      <c r="JB334" s="24"/>
      <c r="JC334" s="24"/>
      <c r="JD334" s="24"/>
      <c r="JE334" s="24"/>
      <c r="JF334" s="24"/>
      <c r="JG334" s="24"/>
      <c r="JH334" s="24"/>
      <c r="JI334" s="24"/>
      <c r="JJ334" s="24"/>
      <c r="JK334" s="24"/>
      <c r="JL334" s="24"/>
      <c r="JM334" s="24"/>
      <c r="JN334" s="24"/>
      <c r="JO334" s="24"/>
      <c r="JP334" s="24"/>
      <c r="JQ334" s="24"/>
      <c r="JR334" s="24"/>
      <c r="JS334" s="24"/>
      <c r="JT334" s="24"/>
      <c r="JU334" s="24"/>
      <c r="JV334" s="24"/>
      <c r="JW334" s="24"/>
      <c r="JX334" s="24"/>
      <c r="JY334" s="24"/>
      <c r="JZ334" s="24"/>
      <c r="KA334" s="24"/>
      <c r="KB334" s="24"/>
      <c r="KC334" s="25"/>
    </row>
    <row r="335" spans="1:289" s="26" customFormat="1" x14ac:dyDescent="0.25">
      <c r="A335" s="83">
        <v>14</v>
      </c>
      <c r="B335" s="79" t="s">
        <v>110</v>
      </c>
      <c r="C335" s="84">
        <v>171.18</v>
      </c>
      <c r="D335" s="84">
        <v>158.94</v>
      </c>
      <c r="E335" s="84">
        <v>153.33000000000001</v>
      </c>
      <c r="F335" s="84">
        <v>147.66</v>
      </c>
      <c r="G335" s="84">
        <v>140.37</v>
      </c>
      <c r="H335" s="84">
        <v>138.87</v>
      </c>
      <c r="I335" s="84">
        <v>162.95999999999998</v>
      </c>
      <c r="J335" s="84">
        <v>166.47000000000003</v>
      </c>
      <c r="K335" s="84">
        <v>166.07999999999998</v>
      </c>
      <c r="L335" s="84">
        <v>170.28</v>
      </c>
      <c r="M335" s="84">
        <v>177.84</v>
      </c>
      <c r="N335" s="84">
        <v>201.69</v>
      </c>
      <c r="O335" s="84">
        <v>219.78</v>
      </c>
      <c r="P335" s="84">
        <v>224.31</v>
      </c>
      <c r="Q335" s="84">
        <v>229.86</v>
      </c>
      <c r="R335" s="84">
        <v>217.58999999999997</v>
      </c>
      <c r="S335" s="84">
        <v>219.18</v>
      </c>
      <c r="T335" s="119">
        <v>224.76</v>
      </c>
      <c r="U335" s="84">
        <v>224.43</v>
      </c>
      <c r="V335" s="84">
        <v>228.36</v>
      </c>
      <c r="W335" s="84">
        <v>253.2</v>
      </c>
      <c r="X335" s="84">
        <v>255.69</v>
      </c>
      <c r="Y335" s="84">
        <v>226.26</v>
      </c>
      <c r="Z335" s="84">
        <v>188.46</v>
      </c>
      <c r="AA335" s="84">
        <v>4667.5499999999993</v>
      </c>
      <c r="AB335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24"/>
      <c r="IW335" s="24"/>
      <c r="IX335" s="24"/>
      <c r="IY335" s="24"/>
      <c r="IZ335" s="24"/>
      <c r="JA335" s="24"/>
      <c r="JB335" s="24"/>
      <c r="JC335" s="24"/>
      <c r="JD335" s="24"/>
      <c r="JE335" s="24"/>
      <c r="JF335" s="24"/>
      <c r="JG335" s="24"/>
      <c r="JH335" s="24"/>
      <c r="JI335" s="24"/>
      <c r="JJ335" s="24"/>
      <c r="JK335" s="24"/>
      <c r="JL335" s="24"/>
      <c r="JM335" s="24"/>
      <c r="JN335" s="24"/>
      <c r="JO335" s="24"/>
      <c r="JP335" s="24"/>
      <c r="JQ335" s="24"/>
      <c r="JR335" s="24"/>
      <c r="JS335" s="24"/>
      <c r="JT335" s="24"/>
      <c r="JU335" s="24"/>
      <c r="JV335" s="24"/>
      <c r="JW335" s="24"/>
      <c r="JX335" s="24"/>
      <c r="JY335" s="24"/>
      <c r="JZ335" s="24"/>
      <c r="KA335" s="24"/>
      <c r="KB335" s="24"/>
      <c r="KC335" s="25"/>
    </row>
    <row r="336" spans="1:289" s="26" customFormat="1" x14ac:dyDescent="0.25">
      <c r="A336" s="83">
        <v>15</v>
      </c>
      <c r="B336" s="79" t="s">
        <v>111</v>
      </c>
      <c r="C336" s="84">
        <v>0</v>
      </c>
      <c r="D336" s="84">
        <v>0</v>
      </c>
      <c r="E336" s="84">
        <v>0</v>
      </c>
      <c r="F336" s="84">
        <v>0</v>
      </c>
      <c r="G336" s="84">
        <v>0</v>
      </c>
      <c r="H336" s="84">
        <v>0</v>
      </c>
      <c r="I336" s="84">
        <v>0</v>
      </c>
      <c r="J336" s="84">
        <v>0</v>
      </c>
      <c r="K336" s="84">
        <v>0</v>
      </c>
      <c r="L336" s="84">
        <v>0</v>
      </c>
      <c r="M336" s="84">
        <v>0</v>
      </c>
      <c r="N336" s="84">
        <v>0</v>
      </c>
      <c r="O336" s="84">
        <v>0</v>
      </c>
      <c r="P336" s="84">
        <v>0</v>
      </c>
      <c r="Q336" s="84">
        <v>0</v>
      </c>
      <c r="R336" s="84">
        <v>0</v>
      </c>
      <c r="S336" s="84">
        <v>0</v>
      </c>
      <c r="T336" s="119">
        <v>0</v>
      </c>
      <c r="U336" s="84">
        <v>0</v>
      </c>
      <c r="V336" s="84">
        <v>0</v>
      </c>
      <c r="W336" s="84">
        <v>0</v>
      </c>
      <c r="X336" s="84">
        <v>0</v>
      </c>
      <c r="Y336" s="84">
        <v>0</v>
      </c>
      <c r="Z336" s="84">
        <v>0</v>
      </c>
      <c r="AA336" s="84">
        <v>0</v>
      </c>
      <c r="AB336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  <c r="FJ336" s="24"/>
      <c r="FK336" s="24"/>
      <c r="FL336" s="24"/>
      <c r="FM336" s="24"/>
      <c r="FN336" s="24"/>
      <c r="FO336" s="24"/>
      <c r="FP336" s="24"/>
      <c r="FQ336" s="24"/>
      <c r="FR336" s="24"/>
      <c r="FS336" s="24"/>
      <c r="FT336" s="24"/>
      <c r="FU336" s="24"/>
      <c r="FV336" s="24"/>
      <c r="FW336" s="24"/>
      <c r="FX336" s="24"/>
      <c r="FY336" s="24"/>
      <c r="FZ336" s="24"/>
      <c r="GA336" s="24"/>
      <c r="GB336" s="24"/>
      <c r="GC336" s="24"/>
      <c r="GD336" s="24"/>
      <c r="GE336" s="24"/>
      <c r="GF336" s="24"/>
      <c r="GG336" s="24"/>
      <c r="GH336" s="24"/>
      <c r="GI336" s="24"/>
      <c r="GJ336" s="24"/>
      <c r="GK336" s="24"/>
      <c r="GL336" s="24"/>
      <c r="GM336" s="24"/>
      <c r="GN336" s="24"/>
      <c r="GO336" s="24"/>
      <c r="GP336" s="24"/>
      <c r="GQ336" s="24"/>
      <c r="GR336" s="24"/>
      <c r="GS336" s="24"/>
      <c r="GT336" s="24"/>
      <c r="GU336" s="24"/>
      <c r="GV336" s="24"/>
      <c r="GW336" s="24"/>
      <c r="GX336" s="24"/>
      <c r="GY336" s="24"/>
      <c r="GZ336" s="24"/>
      <c r="HA336" s="24"/>
      <c r="HB336" s="24"/>
      <c r="HC336" s="24"/>
      <c r="HD336" s="24"/>
      <c r="HE336" s="24"/>
      <c r="HF336" s="24"/>
      <c r="HG336" s="24"/>
      <c r="HH336" s="24"/>
      <c r="HI336" s="24"/>
      <c r="HJ336" s="24"/>
      <c r="HK336" s="24"/>
      <c r="HL336" s="24"/>
      <c r="HM336" s="24"/>
      <c r="HN336" s="24"/>
      <c r="HO336" s="24"/>
      <c r="HP336" s="24"/>
      <c r="HQ336" s="24"/>
      <c r="HR336" s="24"/>
      <c r="HS336" s="24"/>
      <c r="HT336" s="24"/>
      <c r="HU336" s="24"/>
      <c r="HV336" s="24"/>
      <c r="HW336" s="24"/>
      <c r="HX336" s="24"/>
      <c r="HY336" s="24"/>
      <c r="HZ336" s="24"/>
      <c r="IA336" s="24"/>
      <c r="IB336" s="24"/>
      <c r="IC336" s="24"/>
      <c r="ID336" s="24"/>
      <c r="IE336" s="24"/>
      <c r="IF336" s="24"/>
      <c r="IG336" s="24"/>
      <c r="IH336" s="24"/>
      <c r="II336" s="24"/>
      <c r="IJ336" s="24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24"/>
      <c r="IW336" s="24"/>
      <c r="IX336" s="24"/>
      <c r="IY336" s="24"/>
      <c r="IZ336" s="24"/>
      <c r="JA336" s="24"/>
      <c r="JB336" s="24"/>
      <c r="JC336" s="24"/>
      <c r="JD336" s="24"/>
      <c r="JE336" s="24"/>
      <c r="JF336" s="24"/>
      <c r="JG336" s="24"/>
      <c r="JH336" s="24"/>
      <c r="JI336" s="24"/>
      <c r="JJ336" s="24"/>
      <c r="JK336" s="24"/>
      <c r="JL336" s="24"/>
      <c r="JM336" s="24"/>
      <c r="JN336" s="24"/>
      <c r="JO336" s="24"/>
      <c r="JP336" s="24"/>
      <c r="JQ336" s="24"/>
      <c r="JR336" s="24"/>
      <c r="JS336" s="24"/>
      <c r="JT336" s="24"/>
      <c r="JU336" s="24"/>
      <c r="JV336" s="24"/>
      <c r="JW336" s="24"/>
      <c r="JX336" s="24"/>
      <c r="JY336" s="24"/>
      <c r="JZ336" s="24"/>
      <c r="KA336" s="24"/>
      <c r="KB336" s="24"/>
      <c r="KC336" s="25"/>
    </row>
    <row r="337" spans="1:289" s="26" customFormat="1" x14ac:dyDescent="0.25">
      <c r="A337" s="83">
        <v>16</v>
      </c>
      <c r="B337" s="79" t="s">
        <v>108</v>
      </c>
      <c r="C337" s="84">
        <v>0</v>
      </c>
      <c r="D337" s="84">
        <v>0</v>
      </c>
      <c r="E337" s="84">
        <v>0</v>
      </c>
      <c r="F337" s="84">
        <v>0</v>
      </c>
      <c r="G337" s="84">
        <v>0</v>
      </c>
      <c r="H337" s="84">
        <v>0</v>
      </c>
      <c r="I337" s="84">
        <v>0</v>
      </c>
      <c r="J337" s="84">
        <v>0</v>
      </c>
      <c r="K337" s="84">
        <v>0</v>
      </c>
      <c r="L337" s="84">
        <v>0</v>
      </c>
      <c r="M337" s="84">
        <v>0</v>
      </c>
      <c r="N337" s="84">
        <v>0</v>
      </c>
      <c r="O337" s="84">
        <v>0</v>
      </c>
      <c r="P337" s="84">
        <v>0</v>
      </c>
      <c r="Q337" s="84">
        <v>0</v>
      </c>
      <c r="R337" s="84">
        <v>0</v>
      </c>
      <c r="S337" s="84">
        <v>0</v>
      </c>
      <c r="T337" s="119">
        <v>0</v>
      </c>
      <c r="U337" s="84">
        <v>0</v>
      </c>
      <c r="V337" s="84">
        <v>0</v>
      </c>
      <c r="W337" s="84">
        <v>0</v>
      </c>
      <c r="X337" s="84">
        <v>0</v>
      </c>
      <c r="Y337" s="84">
        <v>0</v>
      </c>
      <c r="Z337" s="84">
        <v>0</v>
      </c>
      <c r="AA337" s="84">
        <v>0</v>
      </c>
      <c r="AB337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  <c r="FJ337" s="24"/>
      <c r="FK337" s="24"/>
      <c r="FL337" s="24"/>
      <c r="FM337" s="24"/>
      <c r="FN337" s="24"/>
      <c r="FO337" s="24"/>
      <c r="FP337" s="24"/>
      <c r="FQ337" s="24"/>
      <c r="FR337" s="24"/>
      <c r="FS337" s="24"/>
      <c r="FT337" s="24"/>
      <c r="FU337" s="24"/>
      <c r="FV337" s="24"/>
      <c r="FW337" s="24"/>
      <c r="FX337" s="24"/>
      <c r="FY337" s="24"/>
      <c r="FZ337" s="24"/>
      <c r="GA337" s="24"/>
      <c r="GB337" s="24"/>
      <c r="GC337" s="24"/>
      <c r="GD337" s="24"/>
      <c r="GE337" s="24"/>
      <c r="GF337" s="24"/>
      <c r="GG337" s="24"/>
      <c r="GH337" s="24"/>
      <c r="GI337" s="24"/>
      <c r="GJ337" s="24"/>
      <c r="GK337" s="24"/>
      <c r="GL337" s="24"/>
      <c r="GM337" s="24"/>
      <c r="GN337" s="24"/>
      <c r="GO337" s="24"/>
      <c r="GP337" s="24"/>
      <c r="GQ337" s="24"/>
      <c r="GR337" s="24"/>
      <c r="GS337" s="24"/>
      <c r="GT337" s="24"/>
      <c r="GU337" s="24"/>
      <c r="GV337" s="24"/>
      <c r="GW337" s="24"/>
      <c r="GX337" s="24"/>
      <c r="GY337" s="24"/>
      <c r="GZ337" s="24"/>
      <c r="HA337" s="24"/>
      <c r="HB337" s="24"/>
      <c r="HC337" s="24"/>
      <c r="HD337" s="24"/>
      <c r="HE337" s="24"/>
      <c r="HF337" s="24"/>
      <c r="HG337" s="24"/>
      <c r="HH337" s="24"/>
      <c r="HI337" s="24"/>
      <c r="HJ337" s="24"/>
      <c r="HK337" s="24"/>
      <c r="HL337" s="24"/>
      <c r="HM337" s="24"/>
      <c r="HN337" s="24"/>
      <c r="HO337" s="24"/>
      <c r="HP337" s="24"/>
      <c r="HQ337" s="24"/>
      <c r="HR337" s="24"/>
      <c r="HS337" s="24"/>
      <c r="HT337" s="24"/>
      <c r="HU337" s="24"/>
      <c r="HV337" s="24"/>
      <c r="HW337" s="24"/>
      <c r="HX337" s="24"/>
      <c r="HY337" s="24"/>
      <c r="HZ337" s="24"/>
      <c r="IA337" s="24"/>
      <c r="IB337" s="24"/>
      <c r="IC337" s="24"/>
      <c r="ID337" s="24"/>
      <c r="IE337" s="24"/>
      <c r="IF337" s="24"/>
      <c r="IG337" s="24"/>
      <c r="IH337" s="24"/>
      <c r="II337" s="24"/>
      <c r="IJ337" s="24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24"/>
      <c r="IW337" s="24"/>
      <c r="IX337" s="24"/>
      <c r="IY337" s="24"/>
      <c r="IZ337" s="24"/>
      <c r="JA337" s="24"/>
      <c r="JB337" s="24"/>
      <c r="JC337" s="24"/>
      <c r="JD337" s="24"/>
      <c r="JE337" s="24"/>
      <c r="JF337" s="24"/>
      <c r="JG337" s="24"/>
      <c r="JH337" s="24"/>
      <c r="JI337" s="24"/>
      <c r="JJ337" s="24"/>
      <c r="JK337" s="24"/>
      <c r="JL337" s="24"/>
      <c r="JM337" s="24"/>
      <c r="JN337" s="24"/>
      <c r="JO337" s="24"/>
      <c r="JP337" s="24"/>
      <c r="JQ337" s="24"/>
      <c r="JR337" s="24"/>
      <c r="JS337" s="24"/>
      <c r="JT337" s="24"/>
      <c r="JU337" s="24"/>
      <c r="JV337" s="24"/>
      <c r="JW337" s="24"/>
      <c r="JX337" s="24"/>
      <c r="JY337" s="24"/>
      <c r="JZ337" s="24"/>
      <c r="KA337" s="24"/>
      <c r="KB337" s="24"/>
      <c r="KC337" s="25"/>
    </row>
    <row r="338" spans="1:289" s="26" customFormat="1" x14ac:dyDescent="0.25">
      <c r="A338" s="83">
        <v>17</v>
      </c>
      <c r="B338" s="79" t="s">
        <v>109</v>
      </c>
      <c r="C338" s="84">
        <v>0</v>
      </c>
      <c r="D338" s="84">
        <v>0</v>
      </c>
      <c r="E338" s="84">
        <v>0</v>
      </c>
      <c r="F338" s="84">
        <v>0</v>
      </c>
      <c r="G338" s="84">
        <v>0</v>
      </c>
      <c r="H338" s="84">
        <v>0</v>
      </c>
      <c r="I338" s="84">
        <v>0</v>
      </c>
      <c r="J338" s="84">
        <v>0</v>
      </c>
      <c r="K338" s="84">
        <v>0</v>
      </c>
      <c r="L338" s="84">
        <v>0</v>
      </c>
      <c r="M338" s="84">
        <v>0</v>
      </c>
      <c r="N338" s="84">
        <v>0</v>
      </c>
      <c r="O338" s="84">
        <v>0</v>
      </c>
      <c r="P338" s="84">
        <v>0</v>
      </c>
      <c r="Q338" s="84">
        <v>0</v>
      </c>
      <c r="R338" s="84">
        <v>0</v>
      </c>
      <c r="S338" s="84">
        <v>0</v>
      </c>
      <c r="T338" s="119">
        <v>0</v>
      </c>
      <c r="U338" s="84">
        <v>0</v>
      </c>
      <c r="V338" s="84">
        <v>0</v>
      </c>
      <c r="W338" s="84">
        <v>0</v>
      </c>
      <c r="X338" s="84">
        <v>0</v>
      </c>
      <c r="Y338" s="84">
        <v>0</v>
      </c>
      <c r="Z338" s="84">
        <v>0</v>
      </c>
      <c r="AA338" s="84">
        <v>0</v>
      </c>
      <c r="AB338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  <c r="FJ338" s="24"/>
      <c r="FK338" s="24"/>
      <c r="FL338" s="24"/>
      <c r="FM338" s="24"/>
      <c r="FN338" s="24"/>
      <c r="FO338" s="24"/>
      <c r="FP338" s="24"/>
      <c r="FQ338" s="24"/>
      <c r="FR338" s="24"/>
      <c r="FS338" s="24"/>
      <c r="FT338" s="24"/>
      <c r="FU338" s="24"/>
      <c r="FV338" s="24"/>
      <c r="FW338" s="24"/>
      <c r="FX338" s="24"/>
      <c r="FY338" s="24"/>
      <c r="FZ338" s="24"/>
      <c r="GA338" s="24"/>
      <c r="GB338" s="24"/>
      <c r="GC338" s="24"/>
      <c r="GD338" s="24"/>
      <c r="GE338" s="24"/>
      <c r="GF338" s="24"/>
      <c r="GG338" s="24"/>
      <c r="GH338" s="24"/>
      <c r="GI338" s="24"/>
      <c r="GJ338" s="24"/>
      <c r="GK338" s="24"/>
      <c r="GL338" s="24"/>
      <c r="GM338" s="24"/>
      <c r="GN338" s="24"/>
      <c r="GO338" s="24"/>
      <c r="GP338" s="24"/>
      <c r="GQ338" s="24"/>
      <c r="GR338" s="24"/>
      <c r="GS338" s="24"/>
      <c r="GT338" s="24"/>
      <c r="GU338" s="24"/>
      <c r="GV338" s="24"/>
      <c r="GW338" s="24"/>
      <c r="GX338" s="24"/>
      <c r="GY338" s="24"/>
      <c r="GZ338" s="24"/>
      <c r="HA338" s="24"/>
      <c r="HB338" s="24"/>
      <c r="HC338" s="24"/>
      <c r="HD338" s="24"/>
      <c r="HE338" s="24"/>
      <c r="HF338" s="24"/>
      <c r="HG338" s="24"/>
      <c r="HH338" s="24"/>
      <c r="HI338" s="24"/>
      <c r="HJ338" s="24"/>
      <c r="HK338" s="24"/>
      <c r="HL338" s="24"/>
      <c r="HM338" s="24"/>
      <c r="HN338" s="24"/>
      <c r="HO338" s="24"/>
      <c r="HP338" s="24"/>
      <c r="HQ338" s="24"/>
      <c r="HR338" s="24"/>
      <c r="HS338" s="24"/>
      <c r="HT338" s="24"/>
      <c r="HU338" s="24"/>
      <c r="HV338" s="24"/>
      <c r="HW338" s="24"/>
      <c r="HX338" s="24"/>
      <c r="HY338" s="24"/>
      <c r="HZ338" s="24"/>
      <c r="IA338" s="24"/>
      <c r="IB338" s="24"/>
      <c r="IC338" s="24"/>
      <c r="ID338" s="24"/>
      <c r="IE338" s="24"/>
      <c r="IF338" s="24"/>
      <c r="IG338" s="24"/>
      <c r="IH338" s="24"/>
      <c r="II338" s="24"/>
      <c r="IJ338" s="24"/>
      <c r="IK338" s="24"/>
      <c r="IL338" s="24"/>
      <c r="IM338" s="24"/>
      <c r="IN338" s="24"/>
      <c r="IO338" s="24"/>
      <c r="IP338" s="24"/>
      <c r="IQ338" s="24"/>
      <c r="IR338" s="24"/>
      <c r="IS338" s="24"/>
      <c r="IT338" s="24"/>
      <c r="IU338" s="24"/>
      <c r="IV338" s="24"/>
      <c r="IW338" s="24"/>
      <c r="IX338" s="24"/>
      <c r="IY338" s="24"/>
      <c r="IZ338" s="24"/>
      <c r="JA338" s="24"/>
      <c r="JB338" s="24"/>
      <c r="JC338" s="24"/>
      <c r="JD338" s="24"/>
      <c r="JE338" s="24"/>
      <c r="JF338" s="24"/>
      <c r="JG338" s="24"/>
      <c r="JH338" s="24"/>
      <c r="JI338" s="24"/>
      <c r="JJ338" s="24"/>
      <c r="JK338" s="24"/>
      <c r="JL338" s="24"/>
      <c r="JM338" s="24"/>
      <c r="JN338" s="24"/>
      <c r="JO338" s="24"/>
      <c r="JP338" s="24"/>
      <c r="JQ338" s="24"/>
      <c r="JR338" s="24"/>
      <c r="JS338" s="24"/>
      <c r="JT338" s="24"/>
      <c r="JU338" s="24"/>
      <c r="JV338" s="24"/>
      <c r="JW338" s="24"/>
      <c r="JX338" s="24"/>
      <c r="JY338" s="24"/>
      <c r="JZ338" s="24"/>
      <c r="KA338" s="24"/>
      <c r="KB338" s="24"/>
      <c r="KC338" s="25"/>
    </row>
    <row r="339" spans="1:289" s="55" customFormat="1" ht="18.75" thickBot="1" x14ac:dyDescent="0.3">
      <c r="A339" s="70"/>
      <c r="B339" s="79" t="s">
        <v>24</v>
      </c>
      <c r="C339" s="84">
        <f>SUM(C322:C338)</f>
        <v>6101.1900000000005</v>
      </c>
      <c r="D339" s="84">
        <f t="shared" ref="D339:AA339" si="20">SUM(D322:D338)</f>
        <v>5736.5099999999993</v>
      </c>
      <c r="E339" s="84">
        <f t="shared" si="20"/>
        <v>5371.07</v>
      </c>
      <c r="F339" s="84">
        <f t="shared" si="20"/>
        <v>5314.6299999999992</v>
      </c>
      <c r="G339" s="84">
        <f t="shared" si="20"/>
        <v>5385.2</v>
      </c>
      <c r="H339" s="84">
        <f t="shared" si="20"/>
        <v>5673.12</v>
      </c>
      <c r="I339" s="84">
        <f t="shared" si="20"/>
        <v>6414.5800000000008</v>
      </c>
      <c r="J339" s="84">
        <f t="shared" si="20"/>
        <v>7668.9000000000005</v>
      </c>
      <c r="K339" s="84">
        <f t="shared" si="20"/>
        <v>8940.0600000000013</v>
      </c>
      <c r="L339" s="84">
        <f t="shared" si="20"/>
        <v>9824.090000000002</v>
      </c>
      <c r="M339" s="84">
        <f t="shared" si="20"/>
        <v>10144.02</v>
      </c>
      <c r="N339" s="84">
        <f t="shared" si="20"/>
        <v>10413.17</v>
      </c>
      <c r="O339" s="84">
        <f t="shared" si="20"/>
        <v>9480.43</v>
      </c>
      <c r="P339" s="84">
        <f t="shared" si="20"/>
        <v>9556.0399999999972</v>
      </c>
      <c r="Q339" s="84">
        <f t="shared" si="20"/>
        <v>9313.3900000000012</v>
      </c>
      <c r="R339" s="84">
        <f t="shared" si="20"/>
        <v>8876.93</v>
      </c>
      <c r="S339" s="84">
        <f t="shared" si="20"/>
        <v>8477.02</v>
      </c>
      <c r="T339" s="119">
        <f>SUM(T322:T338)</f>
        <v>7941.2100000000019</v>
      </c>
      <c r="U339" s="84">
        <f t="shared" si="20"/>
        <v>7885.5599999999995</v>
      </c>
      <c r="V339" s="84">
        <f t="shared" si="20"/>
        <v>8212.4299999999985</v>
      </c>
      <c r="W339" s="84">
        <f t="shared" si="20"/>
        <v>8953.380000000001</v>
      </c>
      <c r="X339" s="84">
        <f t="shared" si="20"/>
        <v>8667.91</v>
      </c>
      <c r="Y339" s="84">
        <f t="shared" si="20"/>
        <v>7621.07</v>
      </c>
      <c r="Z339" s="84">
        <f t="shared" si="20"/>
        <v>6501.73</v>
      </c>
      <c r="AA339" s="84">
        <f t="shared" si="20"/>
        <v>188473.63999999998</v>
      </c>
      <c r="AB339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DT339" s="56"/>
      <c r="DU339" s="56"/>
      <c r="DV339" s="56"/>
      <c r="DW339" s="56"/>
      <c r="DX339" s="56"/>
      <c r="DY339" s="56"/>
      <c r="DZ339" s="56"/>
      <c r="EA339" s="56"/>
      <c r="EB339" s="56"/>
      <c r="EC339" s="56"/>
      <c r="ED339" s="56"/>
      <c r="EE339" s="56"/>
      <c r="EF339" s="56"/>
      <c r="EG339" s="56"/>
      <c r="EH339" s="56"/>
      <c r="EI339" s="56"/>
      <c r="EJ339" s="56"/>
      <c r="EK339" s="56"/>
      <c r="EL339" s="56"/>
      <c r="EM339" s="56"/>
      <c r="EN339" s="56"/>
      <c r="EO339" s="56"/>
      <c r="EP339" s="56"/>
      <c r="EQ339" s="56"/>
      <c r="ER339" s="56"/>
      <c r="ES339" s="56"/>
      <c r="ET339" s="56"/>
      <c r="EU339" s="56"/>
      <c r="EV339" s="56"/>
      <c r="EW339" s="56"/>
      <c r="EX339" s="56"/>
      <c r="EY339" s="56"/>
      <c r="EZ339" s="56"/>
      <c r="FA339" s="56"/>
      <c r="FB339" s="56"/>
      <c r="FC339" s="56"/>
      <c r="FD339" s="56"/>
      <c r="FE339" s="56"/>
      <c r="FF339" s="56"/>
      <c r="FG339" s="56"/>
      <c r="FH339" s="56"/>
      <c r="FI339" s="56"/>
      <c r="FJ339" s="56"/>
      <c r="FK339" s="56"/>
      <c r="FL339" s="56"/>
      <c r="FM339" s="56"/>
      <c r="FN339" s="56"/>
      <c r="FO339" s="56"/>
      <c r="FP339" s="56"/>
      <c r="FQ339" s="56"/>
      <c r="FR339" s="56"/>
      <c r="FS339" s="56"/>
      <c r="FT339" s="56"/>
      <c r="FU339" s="56"/>
      <c r="FV339" s="56"/>
      <c r="FW339" s="56"/>
      <c r="FX339" s="56"/>
      <c r="FY339" s="56"/>
      <c r="FZ339" s="56"/>
      <c r="GA339" s="56"/>
      <c r="GB339" s="56"/>
      <c r="GC339" s="56"/>
      <c r="GD339" s="56"/>
      <c r="GE339" s="56"/>
      <c r="GF339" s="56"/>
      <c r="GG339" s="56"/>
      <c r="GH339" s="56"/>
      <c r="GI339" s="56"/>
      <c r="GJ339" s="56"/>
      <c r="GK339" s="56"/>
      <c r="GL339" s="56"/>
      <c r="GM339" s="56"/>
      <c r="GN339" s="56"/>
      <c r="GO339" s="56"/>
      <c r="GP339" s="56"/>
      <c r="GQ339" s="56"/>
      <c r="GR339" s="56"/>
      <c r="GS339" s="56"/>
      <c r="GT339" s="56"/>
      <c r="GU339" s="56"/>
      <c r="GV339" s="56"/>
      <c r="GW339" s="56"/>
      <c r="GX339" s="56"/>
      <c r="GY339" s="56"/>
      <c r="GZ339" s="56"/>
      <c r="HA339" s="56"/>
      <c r="HB339" s="56"/>
      <c r="HC339" s="56"/>
      <c r="HD339" s="56"/>
      <c r="HE339" s="56"/>
      <c r="HF339" s="56"/>
      <c r="HG339" s="56"/>
      <c r="HH339" s="56"/>
      <c r="HI339" s="56"/>
      <c r="HJ339" s="56"/>
      <c r="HK339" s="56"/>
      <c r="HL339" s="56"/>
      <c r="HM339" s="56"/>
      <c r="HN339" s="56"/>
      <c r="HO339" s="56"/>
      <c r="HP339" s="56"/>
      <c r="HQ339" s="56"/>
      <c r="HR339" s="56"/>
      <c r="HS339" s="56"/>
      <c r="HT339" s="56"/>
      <c r="HU339" s="56"/>
      <c r="HV339" s="56"/>
      <c r="HW339" s="56"/>
      <c r="HX339" s="56"/>
      <c r="HY339" s="56"/>
      <c r="HZ339" s="56"/>
      <c r="IA339" s="56"/>
      <c r="IB339" s="56"/>
      <c r="IC339" s="56"/>
      <c r="ID339" s="56"/>
      <c r="IE339" s="56"/>
      <c r="IF339" s="56"/>
      <c r="IG339" s="56"/>
      <c r="IH339" s="56"/>
      <c r="II339" s="56"/>
      <c r="IJ339" s="56"/>
      <c r="IK339" s="56"/>
      <c r="IL339" s="56"/>
      <c r="IM339" s="56"/>
      <c r="IN339" s="56"/>
      <c r="IO339" s="56"/>
      <c r="IP339" s="56"/>
      <c r="IQ339" s="56"/>
      <c r="IR339" s="56"/>
      <c r="IS339" s="56"/>
      <c r="IT339" s="56"/>
      <c r="IU339" s="56"/>
      <c r="IV339" s="56"/>
      <c r="IW339" s="56"/>
      <c r="IX339" s="56"/>
      <c r="IY339" s="56"/>
      <c r="IZ339" s="56"/>
      <c r="JA339" s="56"/>
      <c r="JB339" s="56"/>
      <c r="JC339" s="56"/>
      <c r="JD339" s="56"/>
      <c r="JE339" s="56"/>
      <c r="JF339" s="56"/>
      <c r="JG339" s="56"/>
      <c r="JH339" s="56"/>
      <c r="JI339" s="56"/>
      <c r="JJ339" s="56"/>
      <c r="JK339" s="56"/>
      <c r="JL339" s="56"/>
      <c r="JM339" s="56"/>
      <c r="JN339" s="56"/>
      <c r="JO339" s="56"/>
      <c r="JP339" s="56"/>
      <c r="JQ339" s="56"/>
      <c r="JR339" s="56"/>
      <c r="JS339" s="56"/>
      <c r="JT339" s="56"/>
      <c r="JU339" s="56"/>
      <c r="JV339" s="56"/>
      <c r="JW339" s="56"/>
      <c r="JX339" s="56"/>
      <c r="JY339" s="56"/>
      <c r="JZ339" s="56"/>
      <c r="KA339" s="56"/>
      <c r="KB339" s="56"/>
      <c r="KC339" s="57"/>
    </row>
    <row r="340" spans="1:289" s="56" customFormat="1" x14ac:dyDescent="0.25">
      <c r="A340" s="70"/>
      <c r="B340" s="79" t="s">
        <v>25</v>
      </c>
      <c r="C340" s="98">
        <v>20</v>
      </c>
      <c r="D340" s="98">
        <v>20</v>
      </c>
      <c r="E340" s="98">
        <v>21</v>
      </c>
      <c r="F340" s="98">
        <v>21</v>
      </c>
      <c r="G340" s="98">
        <v>21</v>
      </c>
      <c r="H340" s="98">
        <v>21</v>
      </c>
      <c r="I340" s="99">
        <v>23</v>
      </c>
      <c r="J340" s="99">
        <v>24</v>
      </c>
      <c r="K340" s="99">
        <v>26</v>
      </c>
      <c r="L340" s="99">
        <v>28</v>
      </c>
      <c r="M340" s="99">
        <v>32</v>
      </c>
      <c r="N340" s="99">
        <v>32</v>
      </c>
      <c r="O340" s="99">
        <v>33</v>
      </c>
      <c r="P340" s="99">
        <v>32</v>
      </c>
      <c r="Q340" s="99">
        <v>33</v>
      </c>
      <c r="R340" s="99">
        <v>34</v>
      </c>
      <c r="S340" s="99">
        <v>34</v>
      </c>
      <c r="T340" s="113">
        <v>35</v>
      </c>
      <c r="U340" s="99">
        <v>35</v>
      </c>
      <c r="V340" s="99">
        <v>33</v>
      </c>
      <c r="W340" s="99">
        <v>32</v>
      </c>
      <c r="X340" s="99">
        <v>28</v>
      </c>
      <c r="Y340" s="99">
        <v>26</v>
      </c>
      <c r="Z340" s="99">
        <v>25</v>
      </c>
      <c r="AA340" s="99"/>
      <c r="AB340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</row>
    <row r="341" spans="1:289" ht="15" thickBot="1" x14ac:dyDescent="0.25">
      <c r="A341" s="127" t="s">
        <v>58</v>
      </c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9"/>
    </row>
    <row r="342" spans="1:289" s="36" customFormat="1" x14ac:dyDescent="0.25">
      <c r="A342" s="96">
        <v>1</v>
      </c>
      <c r="B342" s="97" t="s">
        <v>173</v>
      </c>
      <c r="C342" s="84">
        <v>626.91999999999996</v>
      </c>
      <c r="D342" s="84">
        <v>587.04</v>
      </c>
      <c r="E342" s="84">
        <v>556.14</v>
      </c>
      <c r="F342" s="84">
        <v>541.86</v>
      </c>
      <c r="G342" s="84">
        <v>498.48</v>
      </c>
      <c r="H342" s="84">
        <v>513.17999999999995</v>
      </c>
      <c r="I342" s="84">
        <v>550.86</v>
      </c>
      <c r="J342" s="84">
        <v>591.6</v>
      </c>
      <c r="K342" s="84">
        <v>709.14</v>
      </c>
      <c r="L342" s="84">
        <v>813.3</v>
      </c>
      <c r="M342" s="84">
        <v>847.56</v>
      </c>
      <c r="N342" s="84">
        <v>924.24</v>
      </c>
      <c r="O342" s="84">
        <v>932.94</v>
      </c>
      <c r="P342" s="84">
        <v>955.14</v>
      </c>
      <c r="Q342" s="84">
        <v>954.54</v>
      </c>
      <c r="R342" s="84">
        <v>923.16</v>
      </c>
      <c r="S342" s="84">
        <v>873.36</v>
      </c>
      <c r="T342" s="119">
        <v>851.7</v>
      </c>
      <c r="U342" s="84">
        <v>806.82</v>
      </c>
      <c r="V342" s="84">
        <v>813.84</v>
      </c>
      <c r="W342" s="84">
        <v>887.82</v>
      </c>
      <c r="X342" s="84">
        <v>843.3</v>
      </c>
      <c r="Y342" s="84">
        <v>744.72</v>
      </c>
      <c r="Z342" s="84">
        <v>677.04</v>
      </c>
      <c r="AA342" s="84">
        <f>SUM(C342:Z342)</f>
        <v>18024.7</v>
      </c>
      <c r="AB342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35"/>
    </row>
    <row r="343" spans="1:289" s="39" customFormat="1" x14ac:dyDescent="0.25">
      <c r="A343" s="96">
        <v>2</v>
      </c>
      <c r="B343" s="97" t="s">
        <v>171</v>
      </c>
      <c r="C343" s="84">
        <v>797.82</v>
      </c>
      <c r="D343" s="84">
        <v>747.78</v>
      </c>
      <c r="E343" s="84">
        <v>706.74</v>
      </c>
      <c r="F343" s="84">
        <v>677.34</v>
      </c>
      <c r="G343" s="84">
        <v>656.94</v>
      </c>
      <c r="H343" s="84">
        <v>671.1</v>
      </c>
      <c r="I343" s="84">
        <v>760.5</v>
      </c>
      <c r="J343" s="84">
        <v>800.58</v>
      </c>
      <c r="K343" s="84">
        <v>848.76</v>
      </c>
      <c r="L343" s="84">
        <v>885.66</v>
      </c>
      <c r="M343" s="84">
        <v>977.46</v>
      </c>
      <c r="N343" s="84">
        <v>1103.82</v>
      </c>
      <c r="O343" s="84">
        <v>1175.8800000000001</v>
      </c>
      <c r="P343" s="84">
        <v>1217.82</v>
      </c>
      <c r="Q343" s="84">
        <v>1180.74</v>
      </c>
      <c r="R343" s="84">
        <v>1163.04</v>
      </c>
      <c r="S343" s="84">
        <v>1151.22</v>
      </c>
      <c r="T343" s="119">
        <v>1152.54</v>
      </c>
      <c r="U343" s="84">
        <v>1141.56</v>
      </c>
      <c r="V343" s="84">
        <v>1134</v>
      </c>
      <c r="W343" s="84">
        <v>1256.4000000000001</v>
      </c>
      <c r="X343" s="84">
        <v>1201.8</v>
      </c>
      <c r="Y343" s="84">
        <v>1014.9</v>
      </c>
      <c r="Z343" s="84">
        <v>865.26</v>
      </c>
      <c r="AA343" s="84">
        <f t="shared" ref="AA343:AA347" si="21">SUM(C343:Z343)</f>
        <v>23289.66</v>
      </c>
      <c r="AB343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38"/>
    </row>
    <row r="344" spans="1:289" s="39" customFormat="1" x14ac:dyDescent="0.25">
      <c r="A344" s="96">
        <v>3</v>
      </c>
      <c r="B344" s="97" t="s">
        <v>172</v>
      </c>
      <c r="C344" s="84">
        <v>962.72</v>
      </c>
      <c r="D344" s="84">
        <v>912.4</v>
      </c>
      <c r="E344" s="84">
        <v>858.24</v>
      </c>
      <c r="F344" s="84">
        <v>843.36</v>
      </c>
      <c r="G344" s="84">
        <v>811.44</v>
      </c>
      <c r="H344" s="84">
        <v>850.16</v>
      </c>
      <c r="I344" s="84">
        <v>960.88</v>
      </c>
      <c r="J344" s="84">
        <v>1103.52</v>
      </c>
      <c r="K344" s="84">
        <v>1258.32</v>
      </c>
      <c r="L344" s="84">
        <v>1353.76</v>
      </c>
      <c r="M344" s="84">
        <v>1392.72</v>
      </c>
      <c r="N344" s="84">
        <v>1579.52</v>
      </c>
      <c r="O344" s="84">
        <v>1685.52</v>
      </c>
      <c r="P344" s="84">
        <v>1731.52</v>
      </c>
      <c r="Q344" s="84">
        <v>1662.8</v>
      </c>
      <c r="R344" s="84">
        <v>1619.6</v>
      </c>
      <c r="S344" s="84">
        <v>1563.8</v>
      </c>
      <c r="T344" s="119">
        <v>1465.3</v>
      </c>
      <c r="U344" s="84">
        <v>1380.24</v>
      </c>
      <c r="V344" s="84">
        <v>1350.48</v>
      </c>
      <c r="W344" s="84">
        <v>1436.8</v>
      </c>
      <c r="X344" s="84">
        <v>1389.28</v>
      </c>
      <c r="Y344" s="84">
        <v>1183.5999999999999</v>
      </c>
      <c r="Z344" s="84">
        <v>1043.44</v>
      </c>
      <c r="AA344" s="84">
        <f t="shared" si="21"/>
        <v>30399.419999999995</v>
      </c>
      <c r="AB344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38"/>
    </row>
    <row r="345" spans="1:289" s="39" customFormat="1" x14ac:dyDescent="0.25">
      <c r="A345" s="96">
        <v>4</v>
      </c>
      <c r="B345" s="97" t="s">
        <v>317</v>
      </c>
      <c r="C345" s="122">
        <v>1.9800000000000002E-2</v>
      </c>
      <c r="D345" s="122">
        <v>2.0199999999999999E-2</v>
      </c>
      <c r="E345" s="122">
        <v>1.89E-2</v>
      </c>
      <c r="F345" s="122">
        <v>1.7500000000000002E-2</v>
      </c>
      <c r="G345" s="122">
        <v>1.8100000000000002E-2</v>
      </c>
      <c r="H345" s="122">
        <v>1.9800000000000002E-2</v>
      </c>
      <c r="I345" s="122">
        <v>5.7500000000000002E-2</v>
      </c>
      <c r="J345" s="122">
        <v>5.5199999999999999E-2</v>
      </c>
      <c r="K345" s="122">
        <v>6.93E-2</v>
      </c>
      <c r="L345" s="122">
        <v>7.3800000000000004E-2</v>
      </c>
      <c r="M345" s="122">
        <v>7.5999999999999998E-2</v>
      </c>
      <c r="N345" s="122">
        <v>6.1600000000000002E-2</v>
      </c>
      <c r="O345" s="122">
        <v>5.0599999999999999E-2</v>
      </c>
      <c r="P345" s="122">
        <v>4.36E-2</v>
      </c>
      <c r="Q345" s="122">
        <v>4.0399999999999998E-2</v>
      </c>
      <c r="R345" s="122">
        <v>4.0399999999999998E-2</v>
      </c>
      <c r="S345" s="122">
        <v>3.0099999999999998E-2</v>
      </c>
      <c r="T345" s="122">
        <v>2.8500000000000001E-2</v>
      </c>
      <c r="U345" s="122">
        <v>2.93E-2</v>
      </c>
      <c r="V345" s="122">
        <v>2.5999999999999999E-2</v>
      </c>
      <c r="W345" s="122">
        <v>2.52E-2</v>
      </c>
      <c r="X345" s="122">
        <v>2.0899999999999998E-2</v>
      </c>
      <c r="Y345" s="122">
        <v>2.1100000000000001E-2</v>
      </c>
      <c r="Z345" s="122">
        <v>2.06E-2</v>
      </c>
      <c r="AA345" s="122">
        <f t="shared" si="21"/>
        <v>0.88439999999999996</v>
      </c>
      <c r="AB345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38"/>
    </row>
    <row r="346" spans="1:289" s="39" customFormat="1" x14ac:dyDescent="0.25">
      <c r="A346" s="96">
        <v>5</v>
      </c>
      <c r="B346" s="97" t="s">
        <v>318</v>
      </c>
      <c r="C346" s="122">
        <v>1.17E-2</v>
      </c>
      <c r="D346" s="122">
        <v>8.2000000000000007E-3</v>
      </c>
      <c r="E346" s="122">
        <v>7.3000000000000001E-3</v>
      </c>
      <c r="F346" s="122">
        <v>9.1999999999999998E-3</v>
      </c>
      <c r="G346" s="122">
        <v>7.1999999999999998E-3</v>
      </c>
      <c r="H346" s="122">
        <v>9.5999999999999992E-3</v>
      </c>
      <c r="I346" s="122">
        <v>1.5800000000000002E-2</v>
      </c>
      <c r="J346" s="122">
        <v>1.2200000000000001E-2</v>
      </c>
      <c r="K346" s="122">
        <v>1.0800000000000001E-2</v>
      </c>
      <c r="L346" s="122">
        <v>1.4999999999999999E-2</v>
      </c>
      <c r="M346" s="122">
        <v>1.15E-2</v>
      </c>
      <c r="N346" s="122">
        <v>1.03E-2</v>
      </c>
      <c r="O346" s="122">
        <v>1.3899999999999999E-2</v>
      </c>
      <c r="P346" s="122">
        <v>1.4800000000000001E-2</v>
      </c>
      <c r="Q346" s="122">
        <v>1.4999999999999999E-2</v>
      </c>
      <c r="R346" s="122">
        <v>1.6199999999999999E-2</v>
      </c>
      <c r="S346" s="122">
        <v>1.8200000000000001E-2</v>
      </c>
      <c r="T346" s="122">
        <v>1.7600000000000001E-2</v>
      </c>
      <c r="U346" s="122">
        <v>2.0500000000000001E-2</v>
      </c>
      <c r="V346" s="122">
        <v>1.8800000000000001E-2</v>
      </c>
      <c r="W346" s="122">
        <v>1.7999999999999999E-2</v>
      </c>
      <c r="X346" s="122">
        <v>1.46E-2</v>
      </c>
      <c r="Y346" s="122">
        <v>1.23E-2</v>
      </c>
      <c r="Z346" s="122">
        <v>1.1599999999999999E-2</v>
      </c>
      <c r="AA346" s="122">
        <f t="shared" si="21"/>
        <v>0.32029999999999997</v>
      </c>
      <c r="AB346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38"/>
    </row>
    <row r="347" spans="1:289" s="39" customFormat="1" x14ac:dyDescent="0.25">
      <c r="A347" s="96"/>
      <c r="B347" s="97" t="s">
        <v>24</v>
      </c>
      <c r="C347" s="84">
        <f>SUM(C342:C346)</f>
        <v>2387.4915000000001</v>
      </c>
      <c r="D347" s="84">
        <f t="shared" ref="D347:Z347" si="22">SUM(D342:D346)</f>
        <v>2247.2483999999999</v>
      </c>
      <c r="E347" s="84">
        <f t="shared" si="22"/>
        <v>2121.1462000000001</v>
      </c>
      <c r="F347" s="84">
        <f t="shared" si="22"/>
        <v>2062.5866999999998</v>
      </c>
      <c r="G347" s="84">
        <f t="shared" si="22"/>
        <v>1966.8853000000001</v>
      </c>
      <c r="H347" s="84">
        <f t="shared" si="22"/>
        <v>2034.4694000000002</v>
      </c>
      <c r="I347" s="84">
        <f t="shared" si="22"/>
        <v>2272.3133000000003</v>
      </c>
      <c r="J347" s="84">
        <f t="shared" si="22"/>
        <v>2495.7673999999997</v>
      </c>
      <c r="K347" s="84">
        <f t="shared" si="22"/>
        <v>2816.3001000000004</v>
      </c>
      <c r="L347" s="84">
        <f t="shared" si="22"/>
        <v>3052.8088000000002</v>
      </c>
      <c r="M347" s="84">
        <f t="shared" si="22"/>
        <v>3217.8274999999999</v>
      </c>
      <c r="N347" s="84">
        <f t="shared" si="22"/>
        <v>3607.6518999999998</v>
      </c>
      <c r="O347" s="84">
        <f t="shared" si="22"/>
        <v>3794.4045000000001</v>
      </c>
      <c r="P347" s="84">
        <f t="shared" si="22"/>
        <v>3904.5383999999999</v>
      </c>
      <c r="Q347" s="84">
        <f t="shared" si="22"/>
        <v>3798.1353999999997</v>
      </c>
      <c r="R347" s="84">
        <f t="shared" si="22"/>
        <v>3705.8565999999996</v>
      </c>
      <c r="S347" s="84">
        <f t="shared" si="22"/>
        <v>3588.4283</v>
      </c>
      <c r="T347" s="119">
        <f t="shared" si="22"/>
        <v>3469.5861</v>
      </c>
      <c r="U347" s="84">
        <f t="shared" si="22"/>
        <v>3328.6698000000001</v>
      </c>
      <c r="V347" s="84">
        <f t="shared" si="22"/>
        <v>3298.3647999999998</v>
      </c>
      <c r="W347" s="84">
        <f t="shared" si="22"/>
        <v>3581.0632000000005</v>
      </c>
      <c r="X347" s="84">
        <f t="shared" si="22"/>
        <v>3434.4155000000001</v>
      </c>
      <c r="Y347" s="84">
        <f t="shared" si="22"/>
        <v>2943.2533999999996</v>
      </c>
      <c r="Z347" s="84">
        <f t="shared" si="22"/>
        <v>2585.7721999999994</v>
      </c>
      <c r="AA347" s="84">
        <f t="shared" si="21"/>
        <v>71714.984700000001</v>
      </c>
      <c r="AB347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38"/>
    </row>
    <row r="348" spans="1:289" s="29" customFormat="1" ht="18.75" thickBot="1" x14ac:dyDescent="0.3">
      <c r="A348" s="96"/>
      <c r="B348" s="97" t="s">
        <v>25</v>
      </c>
      <c r="C348" s="84">
        <v>25</v>
      </c>
      <c r="D348" s="84">
        <v>26</v>
      </c>
      <c r="E348" s="84">
        <v>25</v>
      </c>
      <c r="F348" s="84">
        <v>26</v>
      </c>
      <c r="G348" s="84">
        <v>30</v>
      </c>
      <c r="H348" s="84">
        <v>28</v>
      </c>
      <c r="I348" s="84">
        <v>32</v>
      </c>
      <c r="J348" s="84">
        <v>31</v>
      </c>
      <c r="K348" s="84">
        <v>30</v>
      </c>
      <c r="L348" s="84">
        <v>33</v>
      </c>
      <c r="M348" s="84">
        <v>33</v>
      </c>
      <c r="N348" s="84">
        <v>35</v>
      </c>
      <c r="O348" s="84">
        <v>36</v>
      </c>
      <c r="P348" s="84">
        <v>35</v>
      </c>
      <c r="Q348" s="84">
        <v>34</v>
      </c>
      <c r="R348" s="84">
        <v>33</v>
      </c>
      <c r="S348" s="84">
        <v>33</v>
      </c>
      <c r="T348" s="119">
        <v>30</v>
      </c>
      <c r="U348" s="84">
        <v>27</v>
      </c>
      <c r="V348" s="84">
        <v>25</v>
      </c>
      <c r="W348" s="84">
        <v>24</v>
      </c>
      <c r="X348" s="84">
        <v>25</v>
      </c>
      <c r="Y348" s="84">
        <v>23</v>
      </c>
      <c r="Z348" s="84">
        <v>22</v>
      </c>
      <c r="AA348" s="84"/>
      <c r="AB348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24"/>
      <c r="IW348" s="24"/>
      <c r="IX348" s="24"/>
      <c r="IY348" s="24"/>
      <c r="IZ348" s="24"/>
      <c r="JA348" s="24"/>
      <c r="JB348" s="24"/>
      <c r="JC348" s="24"/>
      <c r="JD348" s="24"/>
      <c r="JE348" s="24"/>
      <c r="JF348" s="24"/>
      <c r="JG348" s="24"/>
      <c r="JH348" s="24"/>
      <c r="JI348" s="24"/>
      <c r="JJ348" s="24"/>
      <c r="JK348" s="24"/>
      <c r="JL348" s="24"/>
      <c r="JM348" s="24"/>
      <c r="JN348" s="24"/>
      <c r="JO348" s="24"/>
      <c r="JP348" s="24"/>
      <c r="JQ348" s="24"/>
      <c r="JR348" s="24"/>
      <c r="JS348" s="24"/>
      <c r="JT348" s="24"/>
      <c r="JU348" s="24"/>
      <c r="JV348" s="24"/>
      <c r="JW348" s="24"/>
      <c r="JX348" s="24"/>
      <c r="JY348" s="24"/>
      <c r="JZ348" s="24"/>
      <c r="KA348" s="24"/>
      <c r="KB348" s="24"/>
      <c r="KC348" s="28"/>
    </row>
    <row r="349" spans="1:289" s="58" customFormat="1" ht="18.75" thickBot="1" x14ac:dyDescent="0.3">
      <c r="A349" s="96"/>
      <c r="B349" s="97" t="s">
        <v>63</v>
      </c>
      <c r="C349" s="84">
        <f>C34+C48+C67+C95+C102+C113+C135+C139+C146+C160+C182+C230+C240+C252+C262+C277+C287+C304+C319+C347+C339</f>
        <v>104915.43320001867</v>
      </c>
      <c r="D349" s="84">
        <f t="shared" ref="D349:AA349" si="23">D34+D48+D67+D95+D102+D113+D135+D139+D146+D160+D182+D230+D240+D252+D262+D277+D287+D304+D319+D347+D339</f>
        <v>97358.548200011661</v>
      </c>
      <c r="E349" s="84">
        <f t="shared" si="23"/>
        <v>93233.270399966132</v>
      </c>
      <c r="F349" s="84">
        <f t="shared" si="23"/>
        <v>91084.379400016012</v>
      </c>
      <c r="G349" s="84">
        <f>G34+G48+G67+G95+G102+G113+G135+G139+G146+G160+G182+G230+G240+G252+G262+G277+G287+G304+G319+G347+G339</f>
        <v>86790.504100001286</v>
      </c>
      <c r="H349" s="84">
        <f t="shared" si="23"/>
        <v>88983.060400009679</v>
      </c>
      <c r="I349" s="84">
        <f t="shared" si="23"/>
        <v>101106.07889998599</v>
      </c>
      <c r="J349" s="84">
        <f t="shared" si="23"/>
        <v>115044.0295000044</v>
      </c>
      <c r="K349" s="84">
        <f t="shared" si="23"/>
        <v>134944.62090001436</v>
      </c>
      <c r="L349" s="84">
        <f t="shared" si="23"/>
        <v>146986.06349996978</v>
      </c>
      <c r="M349" s="84">
        <f t="shared" si="23"/>
        <v>152135.38140000289</v>
      </c>
      <c r="N349" s="84">
        <f t="shared" si="23"/>
        <v>156149.06540001085</v>
      </c>
      <c r="O349" s="84">
        <f t="shared" si="23"/>
        <v>158108.75490002005</v>
      </c>
      <c r="P349" s="84">
        <f t="shared" si="23"/>
        <v>160146.25280000523</v>
      </c>
      <c r="Q349" s="84">
        <f t="shared" si="23"/>
        <v>157240.61189997531</v>
      </c>
      <c r="R349" s="84">
        <f t="shared" si="23"/>
        <v>152832.04269997598</v>
      </c>
      <c r="S349" s="84">
        <f t="shared" si="23"/>
        <v>148584.31930002655</v>
      </c>
      <c r="T349" s="84">
        <f t="shared" si="23"/>
        <v>142484.63800001354</v>
      </c>
      <c r="U349" s="84">
        <f t="shared" si="23"/>
        <v>138955.80749999196</v>
      </c>
      <c r="V349" s="84">
        <f t="shared" si="23"/>
        <v>138840.66310001252</v>
      </c>
      <c r="W349" s="84">
        <f t="shared" si="23"/>
        <v>148336.46469998226</v>
      </c>
      <c r="X349" s="84">
        <f t="shared" si="23"/>
        <v>145955.80159998967</v>
      </c>
      <c r="Y349" s="84">
        <f t="shared" si="23"/>
        <v>119197.04130000045</v>
      </c>
      <c r="Z349" s="84">
        <f t="shared" si="23"/>
        <v>114113.60479998899</v>
      </c>
      <c r="AA349" s="84">
        <f t="shared" si="23"/>
        <v>2998695.5585933272</v>
      </c>
      <c r="AB349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  <c r="FE349" s="59"/>
      <c r="FF349" s="59"/>
      <c r="FG349" s="59"/>
      <c r="FH349" s="59"/>
      <c r="FI349" s="59"/>
      <c r="FJ349" s="59"/>
      <c r="FK349" s="59"/>
      <c r="FL349" s="59"/>
      <c r="FM349" s="59"/>
      <c r="FN349" s="59"/>
      <c r="FO349" s="59"/>
      <c r="FP349" s="59"/>
      <c r="FQ349" s="59"/>
      <c r="FR349" s="59"/>
      <c r="FS349" s="59"/>
      <c r="FT349" s="59"/>
      <c r="FU349" s="59"/>
      <c r="FV349" s="59"/>
      <c r="FW349" s="59"/>
      <c r="FX349" s="59"/>
      <c r="FY349" s="59"/>
      <c r="FZ349" s="59"/>
      <c r="GA349" s="59"/>
      <c r="GB349" s="59"/>
      <c r="GC349" s="59"/>
      <c r="GD349" s="59"/>
      <c r="GE349" s="59"/>
      <c r="GF349" s="59"/>
      <c r="GG349" s="59"/>
      <c r="GH349" s="59"/>
      <c r="GI349" s="59"/>
      <c r="GJ349" s="59"/>
      <c r="GK349" s="59"/>
      <c r="GL349" s="59"/>
      <c r="GM349" s="59"/>
      <c r="GN349" s="59"/>
      <c r="GO349" s="59"/>
      <c r="GP349" s="59"/>
      <c r="GQ349" s="59"/>
      <c r="GR349" s="59"/>
      <c r="GS349" s="59"/>
      <c r="GT349" s="59"/>
      <c r="GU349" s="59"/>
      <c r="GV349" s="59"/>
      <c r="GW349" s="59"/>
      <c r="GX349" s="59"/>
      <c r="GY349" s="59"/>
      <c r="GZ349" s="59"/>
      <c r="HA349" s="59"/>
      <c r="HB349" s="59"/>
      <c r="HC349" s="59"/>
      <c r="HD349" s="59"/>
      <c r="HE349" s="59"/>
      <c r="HF349" s="59"/>
      <c r="HG349" s="59"/>
      <c r="HH349" s="59"/>
      <c r="HI349" s="59"/>
      <c r="HJ349" s="59"/>
      <c r="HK349" s="59"/>
      <c r="HL349" s="59"/>
      <c r="HM349" s="59"/>
      <c r="HN349" s="59"/>
      <c r="HO349" s="59"/>
      <c r="HP349" s="59"/>
      <c r="HQ349" s="59"/>
      <c r="HR349" s="59"/>
      <c r="HS349" s="59"/>
      <c r="HT349" s="59"/>
      <c r="HU349" s="59"/>
      <c r="HV349" s="59"/>
      <c r="HW349" s="59"/>
      <c r="HX349" s="59"/>
      <c r="HY349" s="59"/>
      <c r="HZ349" s="59"/>
      <c r="IA349" s="59"/>
      <c r="IB349" s="59"/>
      <c r="IC349" s="59"/>
      <c r="ID349" s="59"/>
      <c r="IE349" s="59"/>
      <c r="IF349" s="59"/>
      <c r="IG349" s="59"/>
      <c r="IH349" s="59"/>
      <c r="II349" s="59"/>
      <c r="IJ349" s="59"/>
      <c r="IK349" s="59"/>
      <c r="IL349" s="59"/>
      <c r="IM349" s="59"/>
      <c r="IN349" s="59"/>
      <c r="IO349" s="59"/>
      <c r="IP349" s="59"/>
      <c r="IQ349" s="59"/>
      <c r="IR349" s="59"/>
      <c r="IS349" s="59"/>
      <c r="IT349" s="59"/>
      <c r="IU349" s="59"/>
      <c r="IV349" s="59"/>
      <c r="IW349" s="59"/>
      <c r="IX349" s="59"/>
      <c r="IY349" s="59"/>
      <c r="IZ349" s="59"/>
      <c r="JA349" s="59"/>
      <c r="JB349" s="59"/>
      <c r="JC349" s="59"/>
      <c r="JD349" s="59"/>
      <c r="JE349" s="59"/>
      <c r="JF349" s="59"/>
      <c r="JG349" s="59"/>
      <c r="JH349" s="59"/>
      <c r="JI349" s="59"/>
      <c r="JJ349" s="59"/>
      <c r="JK349" s="59"/>
      <c r="JL349" s="59"/>
      <c r="JM349" s="59"/>
      <c r="JN349" s="59"/>
      <c r="JO349" s="59"/>
      <c r="JP349" s="59"/>
      <c r="JQ349" s="59"/>
      <c r="JR349" s="59"/>
      <c r="JS349" s="59"/>
      <c r="JT349" s="59"/>
      <c r="JU349" s="59"/>
      <c r="JV349" s="59"/>
      <c r="JW349" s="59"/>
      <c r="JX349" s="59"/>
      <c r="JY349" s="59"/>
      <c r="JZ349" s="59"/>
      <c r="KA349" s="59"/>
      <c r="KB349" s="59"/>
    </row>
    <row r="351" spans="1:289" x14ac:dyDescent="0.25">
      <c r="C351" s="69"/>
    </row>
  </sheetData>
  <mergeCells count="24">
    <mergeCell ref="C1:Z1"/>
    <mergeCell ref="A104:AA104"/>
    <mergeCell ref="A115:AA115"/>
    <mergeCell ref="A97:AA97"/>
    <mergeCell ref="A35:AA35"/>
    <mergeCell ref="A50:AA50"/>
    <mergeCell ref="A2:AA2"/>
    <mergeCell ref="C3:Z3"/>
    <mergeCell ref="A6:AA6"/>
    <mergeCell ref="A341:AA341"/>
    <mergeCell ref="A184:AA184"/>
    <mergeCell ref="A264:AA264"/>
    <mergeCell ref="A232:AA232"/>
    <mergeCell ref="A306:AA306"/>
    <mergeCell ref="A321:AA321"/>
    <mergeCell ref="A288:AA288"/>
    <mergeCell ref="A254:AA254"/>
    <mergeCell ref="A279:AA279"/>
    <mergeCell ref="A162:AA162"/>
    <mergeCell ref="A148:AA148"/>
    <mergeCell ref="A242:AA242"/>
    <mergeCell ref="A68:AA68"/>
    <mergeCell ref="A141:AA141"/>
    <mergeCell ref="A136:AA136"/>
  </mergeCells>
  <phoneticPr fontId="8" type="noConversion"/>
  <pageMargins left="0.23622047244094491" right="0.31496062992125984" top="0.78740157480314965" bottom="0.35433070866141736" header="0.31496062992125984" footer="0.31496062992125984"/>
  <pageSetup paperSize="9" scale="45" fitToHeight="7" orientation="landscape" r:id="rId1"/>
  <headerFooter alignWithMargins="0"/>
  <rowBreaks count="1" manualBreakCount="1">
    <brk id="23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I44" sqref="I44"/>
    </sheetView>
  </sheetViews>
  <sheetFormatPr defaultRowHeight="12.75" x14ac:dyDescent="0.2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ГУП 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07-01</dc:creator>
  <cp:lastModifiedBy>Стребкова Галина Алексеевна</cp:lastModifiedBy>
  <cp:lastPrinted>2020-07-06T09:03:20Z</cp:lastPrinted>
  <dcterms:created xsi:type="dcterms:W3CDTF">2007-06-18T08:41:44Z</dcterms:created>
  <dcterms:modified xsi:type="dcterms:W3CDTF">2020-07-06T09:04:19Z</dcterms:modified>
</cp:coreProperties>
</file>